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Общая\ПФХД 2021\"/>
    </mc:Choice>
  </mc:AlternateContent>
  <bookViews>
    <workbookView xWindow="0" yWindow="0" windowWidth="23970" windowHeight="9060" tabRatio="913" activeTab="2"/>
  </bookViews>
  <sheets>
    <sheet name="стр.1_4 Бюджетные учрежд.КпО" sheetId="28" r:id="rId1"/>
    <sheet name="стр.5_6" sheetId="5" r:id="rId2"/>
    <sheet name="Детализированные показатели" sheetId="26" r:id="rId3"/>
  </sheets>
  <definedNames>
    <definedName name="TABLE" localSheetId="1">стр.5_6!#REF!</definedName>
    <definedName name="TABLE_2" localSheetId="1">стр.5_6!#REF!</definedName>
  </definedNames>
  <calcPr calcId="152511"/>
</workbook>
</file>

<file path=xl/calcChain.xml><?xml version="1.0" encoding="utf-8"?>
<calcChain xmlns="http://schemas.openxmlformats.org/spreadsheetml/2006/main">
  <c r="CS85" i="28" l="1"/>
  <c r="DS14" i="5"/>
  <c r="EF14" i="5"/>
  <c r="CS71" i="28"/>
  <c r="DF71" i="28"/>
  <c r="CS53" i="28"/>
  <c r="DF14" i="5" l="1"/>
  <c r="G15" i="26" l="1"/>
  <c r="DF13" i="5" l="1"/>
  <c r="DF26" i="5" l="1"/>
  <c r="DF7" i="5" l="1"/>
  <c r="DS13" i="5"/>
  <c r="DF39" i="28" l="1"/>
  <c r="DS39" i="28"/>
  <c r="CS39" i="28"/>
  <c r="DS7" i="5" l="1"/>
  <c r="DS27" i="5" s="1"/>
  <c r="EF13" i="5"/>
  <c r="EF7" i="5" s="1"/>
  <c r="EF28" i="5" s="1"/>
  <c r="DF29" i="5" l="1"/>
  <c r="DF21" i="5"/>
  <c r="DF76" i="28"/>
  <c r="DS76" i="28"/>
  <c r="DS71" i="28" s="1"/>
  <c r="DF53" i="28"/>
  <c r="DF49" i="28" s="1"/>
  <c r="DS53" i="28"/>
  <c r="DS49" i="28" s="1"/>
  <c r="DF67" i="28"/>
  <c r="DS67" i="28"/>
  <c r="DF63" i="28"/>
  <c r="DS63" i="28"/>
  <c r="DF56" i="28"/>
  <c r="DS56" i="28"/>
  <c r="DF48" i="28" l="1"/>
  <c r="DS48" i="28"/>
  <c r="CS76" i="28"/>
  <c r="CS69" i="28"/>
  <c r="CS67" i="28"/>
  <c r="CS63" i="28"/>
  <c r="CS60" i="28"/>
  <c r="CS56" i="28"/>
  <c r="CS49" i="28"/>
  <c r="CS48" i="28" l="1"/>
  <c r="DF24" i="5"/>
  <c r="DF35" i="28"/>
  <c r="DF33" i="28" s="1"/>
  <c r="DF85" i="28" s="1"/>
  <c r="DS35" i="28"/>
  <c r="DS33" i="28" s="1"/>
  <c r="DS85" i="28" s="1"/>
  <c r="EF35" i="28"/>
  <c r="CS35" i="28"/>
  <c r="CS33" i="28" s="1"/>
  <c r="Q12" i="26" l="1"/>
  <c r="P12" i="26"/>
  <c r="T48" i="26"/>
  <c r="S48" i="26"/>
  <c r="R48" i="26"/>
  <c r="Q48" i="26"/>
  <c r="P48" i="26"/>
  <c r="O48" i="26"/>
  <c r="N48" i="26"/>
  <c r="K48" i="26"/>
  <c r="J48" i="26"/>
  <c r="I48" i="26"/>
  <c r="N12" i="26" l="1"/>
  <c r="N18" i="26"/>
  <c r="O18" i="26"/>
  <c r="O14" i="26"/>
  <c r="O12" i="26" s="1"/>
  <c r="F18" i="26" l="1"/>
  <c r="P18" i="26"/>
  <c r="Q18" i="26"/>
  <c r="R18" i="26"/>
  <c r="S18" i="26"/>
  <c r="T18" i="26"/>
  <c r="J18" i="26"/>
  <c r="K18" i="26"/>
  <c r="L18" i="26"/>
  <c r="I18" i="26"/>
  <c r="G18" i="26"/>
  <c r="L77" i="26" l="1"/>
  <c r="L73" i="26" s="1"/>
  <c r="L47" i="26" s="1"/>
  <c r="L80" i="26"/>
  <c r="L95" i="26"/>
  <c r="I95" i="26"/>
  <c r="K95" i="26"/>
  <c r="J95" i="26"/>
  <c r="F27" i="26" l="1"/>
  <c r="F14" i="26"/>
  <c r="F12" i="26" s="1"/>
  <c r="I14" i="26"/>
  <c r="I12" i="26" s="1"/>
  <c r="I77" i="26"/>
  <c r="I73" i="26" s="1"/>
  <c r="I47" i="26" s="1"/>
  <c r="F31" i="26" l="1"/>
  <c r="N47" i="26" l="1"/>
  <c r="P95" i="26"/>
  <c r="D19" i="26"/>
  <c r="D21" i="26"/>
  <c r="D24" i="26"/>
  <c r="D25" i="26"/>
  <c r="D26" i="26"/>
  <c r="D28" i="26"/>
  <c r="D29" i="26"/>
  <c r="E11" i="26"/>
  <c r="E13" i="26"/>
  <c r="E15" i="26"/>
  <c r="E16" i="26"/>
  <c r="E17" i="26"/>
  <c r="E19" i="26"/>
  <c r="E20" i="26"/>
  <c r="E21" i="26"/>
  <c r="E22" i="26"/>
  <c r="D22" i="26" s="1"/>
  <c r="E23" i="26"/>
  <c r="E24" i="26"/>
  <c r="E25" i="26"/>
  <c r="E26" i="26"/>
  <c r="E27" i="26"/>
  <c r="E28" i="26"/>
  <c r="E29" i="26"/>
  <c r="E30" i="26"/>
  <c r="E10" i="26"/>
  <c r="H11" i="26"/>
  <c r="H13" i="26"/>
  <c r="H15" i="26"/>
  <c r="H16" i="26"/>
  <c r="H17" i="26"/>
  <c r="H19" i="26"/>
  <c r="H20" i="26"/>
  <c r="D20" i="26" s="1"/>
  <c r="H21" i="26"/>
  <c r="H22" i="26"/>
  <c r="H23" i="26"/>
  <c r="H24" i="26"/>
  <c r="H25" i="26"/>
  <c r="H26" i="26"/>
  <c r="H27" i="26"/>
  <c r="H28" i="26"/>
  <c r="H29" i="26"/>
  <c r="H30" i="26"/>
  <c r="H10" i="26"/>
  <c r="M11" i="26"/>
  <c r="D11" i="26" s="1"/>
  <c r="M13" i="26"/>
  <c r="D13" i="26" s="1"/>
  <c r="M15" i="26"/>
  <c r="M16" i="26"/>
  <c r="D16" i="26" s="1"/>
  <c r="M17" i="26"/>
  <c r="D17" i="26" s="1"/>
  <c r="M18" i="26"/>
  <c r="M19" i="26"/>
  <c r="M20" i="26"/>
  <c r="M21" i="26"/>
  <c r="M22" i="26"/>
  <c r="M23" i="26"/>
  <c r="M24" i="26"/>
  <c r="M25" i="26"/>
  <c r="M26" i="26"/>
  <c r="M28" i="26"/>
  <c r="M29" i="26"/>
  <c r="M30" i="26"/>
  <c r="D30" i="26" s="1"/>
  <c r="M10" i="26"/>
  <c r="N31" i="26"/>
  <c r="L31" i="26"/>
  <c r="L116" i="26" s="1"/>
  <c r="K31" i="26"/>
  <c r="I31" i="26"/>
  <c r="I116" i="26" s="1"/>
  <c r="L12" i="26"/>
  <c r="K12" i="26"/>
  <c r="M99" i="26"/>
  <c r="M101" i="26"/>
  <c r="H99" i="26"/>
  <c r="H101" i="26"/>
  <c r="E99" i="26"/>
  <c r="E101" i="26"/>
  <c r="H95" i="26"/>
  <c r="E95" i="26"/>
  <c r="M95" i="26"/>
  <c r="F80" i="26"/>
  <c r="F77" i="26" s="1"/>
  <c r="F73" i="26" s="1"/>
  <c r="T80" i="26"/>
  <c r="T77" i="26" s="1"/>
  <c r="T73" i="26" s="1"/>
  <c r="S80" i="26"/>
  <c r="S77" i="26" s="1"/>
  <c r="S73" i="26" s="1"/>
  <c r="R80" i="26"/>
  <c r="R77" i="26" s="1"/>
  <c r="R73" i="26" s="1"/>
  <c r="Q80" i="26"/>
  <c r="Q77" i="26" s="1"/>
  <c r="Q73" i="26" s="1"/>
  <c r="P80" i="26"/>
  <c r="P77" i="26" s="1"/>
  <c r="P73" i="26" s="1"/>
  <c r="O80" i="26"/>
  <c r="N80" i="26"/>
  <c r="N77" i="26" s="1"/>
  <c r="N73" i="26" s="1"/>
  <c r="J80" i="26"/>
  <c r="J77" i="26" s="1"/>
  <c r="J73" i="26" s="1"/>
  <c r="J47" i="26" s="1"/>
  <c r="K80" i="26"/>
  <c r="K77" i="26" s="1"/>
  <c r="K73" i="26" s="1"/>
  <c r="K47" i="26" s="1"/>
  <c r="K116" i="26" s="1"/>
  <c r="I80" i="26"/>
  <c r="G80" i="26"/>
  <c r="G77" i="26" s="1"/>
  <c r="G73" i="26" s="1"/>
  <c r="M78" i="26"/>
  <c r="M79" i="26"/>
  <c r="M81" i="26"/>
  <c r="M82" i="26"/>
  <c r="M83" i="26"/>
  <c r="M84" i="26"/>
  <c r="M85" i="26"/>
  <c r="M86" i="26"/>
  <c r="M87" i="26"/>
  <c r="M88" i="26"/>
  <c r="M89" i="26"/>
  <c r="M90" i="26"/>
  <c r="M91" i="26"/>
  <c r="M92" i="26"/>
  <c r="M93" i="26"/>
  <c r="M94" i="26"/>
  <c r="H78" i="26"/>
  <c r="H79" i="26"/>
  <c r="H81" i="26"/>
  <c r="H82" i="26"/>
  <c r="H83" i="26"/>
  <c r="H84" i="26"/>
  <c r="H85" i="26"/>
  <c r="H86" i="26"/>
  <c r="H87" i="26"/>
  <c r="H88" i="26"/>
  <c r="H89" i="26"/>
  <c r="H90" i="26"/>
  <c r="H91" i="26"/>
  <c r="H92" i="26"/>
  <c r="H93" i="26"/>
  <c r="H94" i="26"/>
  <c r="E78" i="26"/>
  <c r="E79" i="26"/>
  <c r="E81" i="26"/>
  <c r="E82" i="26"/>
  <c r="E83" i="26"/>
  <c r="E84" i="26"/>
  <c r="D84" i="26" s="1"/>
  <c r="E85" i="26"/>
  <c r="D85" i="26" s="1"/>
  <c r="E86" i="26"/>
  <c r="E87" i="26"/>
  <c r="E88" i="26"/>
  <c r="E89" i="26"/>
  <c r="E90" i="26"/>
  <c r="E91" i="26"/>
  <c r="E92" i="26"/>
  <c r="E93" i="26"/>
  <c r="E94" i="26"/>
  <c r="D15" i="26" l="1"/>
  <c r="D23" i="26"/>
  <c r="N116" i="26"/>
  <c r="D88" i="26"/>
  <c r="D10" i="26"/>
  <c r="D92" i="26"/>
  <c r="D101" i="26"/>
  <c r="D99" i="26"/>
  <c r="D83" i="26"/>
  <c r="D95" i="26"/>
  <c r="E80" i="26"/>
  <c r="D89" i="26"/>
  <c r="D81" i="26"/>
  <c r="M80" i="26"/>
  <c r="O77" i="26"/>
  <c r="O73" i="26" s="1"/>
  <c r="M73" i="26" s="1"/>
  <c r="D93" i="26"/>
  <c r="H80" i="26"/>
  <c r="D94" i="26"/>
  <c r="D90" i="26"/>
  <c r="D86" i="26"/>
  <c r="D82" i="26"/>
  <c r="D78" i="26"/>
  <c r="D91" i="26"/>
  <c r="D87" i="26"/>
  <c r="D79" i="26"/>
  <c r="M62" i="26"/>
  <c r="M63" i="26"/>
  <c r="H62" i="26"/>
  <c r="H63" i="26"/>
  <c r="E62" i="26"/>
  <c r="E63" i="26"/>
  <c r="F64" i="26"/>
  <c r="G64" i="26"/>
  <c r="I64" i="26"/>
  <c r="O64" i="26"/>
  <c r="P64" i="26"/>
  <c r="Q64" i="26"/>
  <c r="Q47" i="26" s="1"/>
  <c r="R64" i="26"/>
  <c r="R47" i="26" s="1"/>
  <c r="S64" i="26"/>
  <c r="S47" i="26" s="1"/>
  <c r="T64" i="26"/>
  <c r="T47" i="26" s="1"/>
  <c r="N64" i="26"/>
  <c r="J64" i="26"/>
  <c r="K64" i="26"/>
  <c r="M66" i="26"/>
  <c r="H66" i="26"/>
  <c r="H67" i="26"/>
  <c r="E66" i="26"/>
  <c r="T52" i="26"/>
  <c r="S52" i="26"/>
  <c r="R52" i="26"/>
  <c r="Q52" i="26"/>
  <c r="P52" i="26"/>
  <c r="O52" i="26"/>
  <c r="N52" i="26"/>
  <c r="K52" i="26"/>
  <c r="J52" i="26"/>
  <c r="I52" i="26"/>
  <c r="I100" i="26" s="1"/>
  <c r="G52" i="26"/>
  <c r="G48" i="26" s="1"/>
  <c r="F52" i="26"/>
  <c r="E49" i="26"/>
  <c r="E50" i="26"/>
  <c r="E51" i="26"/>
  <c r="E53" i="26"/>
  <c r="E54" i="26"/>
  <c r="E55" i="26"/>
  <c r="E56" i="26"/>
  <c r="E57" i="26"/>
  <c r="E58" i="26"/>
  <c r="E59" i="26"/>
  <c r="E60" i="26"/>
  <c r="E61" i="26"/>
  <c r="E65" i="26"/>
  <c r="E67" i="26"/>
  <c r="E68" i="26"/>
  <c r="E69" i="26"/>
  <c r="E70" i="26"/>
  <c r="E71" i="26"/>
  <c r="E72" i="26"/>
  <c r="E73" i="26"/>
  <c r="E74" i="26"/>
  <c r="E75" i="26"/>
  <c r="E76" i="26"/>
  <c r="E77" i="26"/>
  <c r="E96" i="26"/>
  <c r="E97" i="26"/>
  <c r="M49" i="26"/>
  <c r="M50" i="26"/>
  <c r="M51" i="26"/>
  <c r="M53" i="26"/>
  <c r="M54" i="26"/>
  <c r="M55" i="26"/>
  <c r="M56" i="26"/>
  <c r="M57" i="26"/>
  <c r="M58" i="26"/>
  <c r="M59" i="26"/>
  <c r="M60" i="26"/>
  <c r="M61" i="26"/>
  <c r="M65" i="26"/>
  <c r="M67" i="26"/>
  <c r="M68" i="26"/>
  <c r="M69" i="26"/>
  <c r="M70" i="26"/>
  <c r="M71" i="26"/>
  <c r="M72" i="26"/>
  <c r="M74" i="26"/>
  <c r="M75" i="26"/>
  <c r="M76" i="26"/>
  <c r="M96" i="26"/>
  <c r="M97" i="26"/>
  <c r="H49" i="26"/>
  <c r="H50" i="26"/>
  <c r="H51" i="26"/>
  <c r="H53" i="26"/>
  <c r="H54" i="26"/>
  <c r="H55" i="26"/>
  <c r="H56" i="26"/>
  <c r="H57" i="26"/>
  <c r="H58" i="26"/>
  <c r="H59" i="26"/>
  <c r="H60" i="26"/>
  <c r="H61" i="26"/>
  <c r="H65" i="26"/>
  <c r="H68" i="26"/>
  <c r="H69" i="26"/>
  <c r="H70" i="26"/>
  <c r="H71" i="26"/>
  <c r="H72" i="26"/>
  <c r="H73" i="26"/>
  <c r="H74" i="26"/>
  <c r="H75" i="26"/>
  <c r="H76" i="26"/>
  <c r="H77" i="26"/>
  <c r="H96" i="26"/>
  <c r="H97" i="26"/>
  <c r="T27" i="26"/>
  <c r="S27" i="26"/>
  <c r="R27" i="26"/>
  <c r="Q27" i="26"/>
  <c r="P27" i="26"/>
  <c r="O27" i="26"/>
  <c r="N27" i="26"/>
  <c r="J27" i="26"/>
  <c r="K27" i="26"/>
  <c r="L27" i="26"/>
  <c r="I27" i="26"/>
  <c r="G27" i="26"/>
  <c r="E18" i="26"/>
  <c r="G14" i="26"/>
  <c r="T14" i="26"/>
  <c r="T12" i="26" s="1"/>
  <c r="S14" i="26"/>
  <c r="R14" i="26"/>
  <c r="Q14" i="26"/>
  <c r="Q31" i="26" s="1"/>
  <c r="Q116" i="26" s="1"/>
  <c r="P14" i="26"/>
  <c r="N14" i="26"/>
  <c r="L14" i="26"/>
  <c r="K14" i="26"/>
  <c r="J14" i="26"/>
  <c r="H14" i="26" s="1"/>
  <c r="M77" i="26" l="1"/>
  <c r="D77" i="26" s="1"/>
  <c r="F48" i="26"/>
  <c r="E48" i="26" s="1"/>
  <c r="F47" i="26"/>
  <c r="F116" i="26" s="1"/>
  <c r="G12" i="26"/>
  <c r="G31" i="26" s="1"/>
  <c r="S12" i="26"/>
  <c r="S31" i="26" s="1"/>
  <c r="R12" i="26"/>
  <c r="R31" i="26" s="1"/>
  <c r="P47" i="26"/>
  <c r="G47" i="26"/>
  <c r="T31" i="26"/>
  <c r="T116" i="26" s="1"/>
  <c r="O31" i="26"/>
  <c r="M14" i="26"/>
  <c r="H18" i="26"/>
  <c r="D18" i="26" s="1"/>
  <c r="J12" i="26"/>
  <c r="O47" i="26"/>
  <c r="M27" i="26"/>
  <c r="D27" i="26" s="1"/>
  <c r="D80" i="26"/>
  <c r="H47" i="26"/>
  <c r="E14" i="26"/>
  <c r="M52" i="26"/>
  <c r="E52" i="26"/>
  <c r="D55" i="26"/>
  <c r="M64" i="26"/>
  <c r="D74" i="26"/>
  <c r="D66" i="26"/>
  <c r="D65" i="26"/>
  <c r="D54" i="26"/>
  <c r="D63" i="26"/>
  <c r="D62" i="26"/>
  <c r="D73" i="26"/>
  <c r="H64" i="26"/>
  <c r="E64" i="26"/>
  <c r="H48" i="26"/>
  <c r="D70" i="26"/>
  <c r="D59" i="26"/>
  <c r="D51" i="26"/>
  <c r="D69" i="26"/>
  <c r="D58" i="26"/>
  <c r="D50" i="26"/>
  <c r="H52" i="26"/>
  <c r="D97" i="26"/>
  <c r="D76" i="26"/>
  <c r="D72" i="26"/>
  <c r="D68" i="26"/>
  <c r="D61" i="26"/>
  <c r="D57" i="26"/>
  <c r="D53" i="26"/>
  <c r="D49" i="26"/>
  <c r="D96" i="26"/>
  <c r="D75" i="26"/>
  <c r="D71" i="26"/>
  <c r="D67" i="26"/>
  <c r="D60" i="26"/>
  <c r="D56" i="26"/>
  <c r="K100" i="26"/>
  <c r="Q100" i="26"/>
  <c r="L100" i="26"/>
  <c r="F100" i="26" l="1"/>
  <c r="T100" i="26"/>
  <c r="G116" i="26"/>
  <c r="S116" i="26"/>
  <c r="S100" i="26"/>
  <c r="R116" i="26"/>
  <c r="R100" i="26"/>
  <c r="O100" i="26"/>
  <c r="O116" i="26"/>
  <c r="G100" i="26"/>
  <c r="E47" i="26"/>
  <c r="D14" i="26"/>
  <c r="H12" i="26"/>
  <c r="J31" i="26"/>
  <c r="E31" i="26"/>
  <c r="M12" i="26"/>
  <c r="P31" i="26"/>
  <c r="M48" i="26"/>
  <c r="D48" i="26" s="1"/>
  <c r="E12" i="26"/>
  <c r="D52" i="26"/>
  <c r="D64" i="26"/>
  <c r="E116" i="26" l="1"/>
  <c r="D12" i="26"/>
  <c r="M31" i="26"/>
  <c r="P116" i="26"/>
  <c r="P100" i="26"/>
  <c r="J116" i="26"/>
  <c r="H31" i="26"/>
  <c r="H116" i="26" s="1"/>
  <c r="J100" i="26"/>
  <c r="H100" i="26" s="1"/>
  <c r="M47" i="26"/>
  <c r="D47" i="26" s="1"/>
  <c r="N100" i="26"/>
  <c r="E100" i="26"/>
  <c r="D31" i="26" l="1"/>
  <c r="D116" i="26" s="1"/>
  <c r="M116" i="26"/>
  <c r="M100" i="26"/>
  <c r="D100" i="26" s="1"/>
  <c r="M98" i="26" l="1"/>
  <c r="H98" i="26"/>
  <c r="E98" i="26"/>
  <c r="D98" i="26" l="1"/>
</calcChain>
</file>

<file path=xl/sharedStrings.xml><?xml version="1.0" encoding="utf-8"?>
<sst xmlns="http://schemas.openxmlformats.org/spreadsheetml/2006/main" count="685" uniqueCount="353">
  <si>
    <t>Наименование показателя</t>
  </si>
  <si>
    <t>Код строки</t>
  </si>
  <si>
    <t>на 20</t>
  </si>
  <si>
    <t xml:space="preserve"> г.</t>
  </si>
  <si>
    <t>Сумма</t>
  </si>
  <si>
    <t>1</t>
  </si>
  <si>
    <t>2</t>
  </si>
  <si>
    <t>3</t>
  </si>
  <si>
    <t>4</t>
  </si>
  <si>
    <t>5</t>
  </si>
  <si>
    <t>6</t>
  </si>
  <si>
    <t>7</t>
  </si>
  <si>
    <t>8</t>
  </si>
  <si>
    <t>(наименование должности уполномоченного лица)</t>
  </si>
  <si>
    <t>(подпись)</t>
  </si>
  <si>
    <t>(расшифровка подписи)</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</si>
  <si>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</si>
  <si>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</si>
  <si>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</si>
  <si>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</si>
  <si>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</si>
  <si>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</si>
  <si>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</si>
  <si>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</si>
  <si>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</si>
  <si>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</si>
  <si>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</si>
  <si>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</si>
  <si>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</si>
  <si>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</si>
  <si>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</si>
  <si>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</si>
  <si>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</si>
  <si>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</si>
  <si>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</si>
  <si>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</si>
  <si>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1200</t>
  </si>
  <si>
    <t>130</t>
  </si>
  <si>
    <t>1300</t>
  </si>
  <si>
    <t>140</t>
  </si>
  <si>
    <t>безвозмездные денежные поступления, всего</t>
  </si>
  <si>
    <t>1400</t>
  </si>
  <si>
    <t>150</t>
  </si>
  <si>
    <t>1500</t>
  </si>
  <si>
    <t>180</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</si>
  <si>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</si>
  <si>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</si>
  <si>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</si>
  <si>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</si>
  <si>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</si>
  <si>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</si>
  <si>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</si>
  <si>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</si>
  <si>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</si>
  <si>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</si>
  <si>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</si>
  <si>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</si>
  <si>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</si>
  <si>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</si>
  <si>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</si>
  <si>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</si>
  <si>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</si>
  <si>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</si>
  <si>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в том числе:
на выплаты по оплате труда</t>
  </si>
  <si>
    <t>2141</t>
  </si>
  <si>
    <t>на иные выплаты работникам</t>
  </si>
  <si>
    <t>2142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</si>
  <si>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</si>
  <si>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</si>
  <si>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</si>
  <si>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</si>
  <si>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</si>
  <si>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</si>
  <si>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</si>
  <si>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</si>
  <si>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</si>
  <si>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</si>
  <si>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</si>
  <si>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</si>
  <si>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</si>
  <si>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</si>
  <si>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</si>
  <si>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</si>
  <si>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</si>
  <si>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</si>
  <si>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</si>
  <si>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</si>
  <si>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</si>
  <si>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</si>
  <si>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</si>
  <si>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</si>
  <si>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</si>
  <si>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</si>
  <si>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</si>
  <si>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</si>
  <si>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</si>
  <si>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</si>
  <si>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</si>
  <si>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</si>
  <si>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</si>
  <si>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</si>
  <si>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</si>
  <si>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</si>
  <si>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</si>
  <si>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2620</t>
  </si>
  <si>
    <t>242</t>
  </si>
  <si>
    <t>2630</t>
  </si>
  <si>
    <t>243</t>
  </si>
  <si>
    <t>2640</t>
  </si>
  <si>
    <t>244</t>
  </si>
  <si>
    <t>из них:</t>
  </si>
  <si>
    <t>2650</t>
  </si>
  <si>
    <t>400</t>
  </si>
  <si>
    <t>2651</t>
  </si>
  <si>
    <t>406</t>
  </si>
  <si>
    <t>2652</t>
  </si>
  <si>
    <t>407</t>
  </si>
  <si>
    <t>3000</t>
  </si>
  <si>
    <t>100</t>
  </si>
  <si>
    <t>3010</t>
  </si>
  <si>
    <t>3020</t>
  </si>
  <si>
    <t>3030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</si>
  <si>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</si>
  <si>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</si>
  <si>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</si>
  <si>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</si>
  <si>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</si>
  <si>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</si>
  <si>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</si>
  <si>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</si>
  <si>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</si>
  <si>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</si>
  <si>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</si>
  <si>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</si>
  <si>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</si>
  <si>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</si>
  <si>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</si>
  <si>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</si>
  <si>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</si>
  <si>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</si>
  <si>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</si>
  <si>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</si>
  <si>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</si>
  <si>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</si>
  <si>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</si>
  <si>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</si>
  <si>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</si>
  <si>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</si>
  <si>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</si>
  <si>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</si>
  <si>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</si>
  <si>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</si>
  <si>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</si>
  <si>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</si>
  <si>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</si>
  <si>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</si>
  <si>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</si>
  <si>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</si>
  <si>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</si>
  <si>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</si>
  <si>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</si>
  <si>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</si>
  <si>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</si>
  <si>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</si>
  <si>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</si>
  <si>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</si>
  <si>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</si>
  <si>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</si>
  <si>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</si>
  <si>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</si>
  <si>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</si>
  <si>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</si>
  <si>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</si>
  <si>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</si>
  <si>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</si>
  <si>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капитальные вложения в объекты муниципальной собственности, всего</t>
  </si>
  <si>
    <t>в том числе:
приобретение объектов недвижимого имущества муниципальным учреждением</t>
  </si>
  <si>
    <t>строительство (реконструкция) объектов недвижимого имущества муниципальным учреждением</t>
  </si>
  <si>
    <t>План финансово-хозяйственной деятельности</t>
  </si>
  <si>
    <t>Приложение № 1</t>
  </si>
  <si>
    <t>к Порядку составления и утверждения плана финансово-хозяйственной деятельности муниципального бюджетного (муниципального автономного) учреждения</t>
  </si>
  <si>
    <t>Орган, осуществляющий</t>
  </si>
  <si>
    <t>функции и полномочия учредителя</t>
  </si>
  <si>
    <t>1.3.1</t>
  </si>
  <si>
    <t>1.3.2</t>
  </si>
  <si>
    <t>26310</t>
  </si>
  <si>
    <t>26320</t>
  </si>
  <si>
    <t>20___ г.</t>
  </si>
  <si>
    <t>20 ___ г.</t>
  </si>
  <si>
    <t>Итого по договорам, планируемым к заключению в соответствующем финансовом году в соответствии с Федеральным законом № 223-ФЗ:</t>
  </si>
  <si>
    <t>26520</t>
  </si>
  <si>
    <t>26530</t>
  </si>
  <si>
    <t>26611</t>
  </si>
  <si>
    <t>26612</t>
  </si>
  <si>
    <t>Согласовано¹</t>
  </si>
  <si>
    <t>премии и гранты</t>
  </si>
  <si>
    <t>иные выплаты населению</t>
  </si>
  <si>
    <t>прочие поступления, всего</t>
  </si>
  <si>
    <t>прочие расходы (кроме расходов на закупку товаров, работ, услуг)</t>
  </si>
  <si>
    <t>Прочие выплаты, всего</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</si>
  <si>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</si>
  <si>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</si>
  <si>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</si>
  <si>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за счет субсидий, предоставляемых на финансовое обеспечение выполнения муниципального задания</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</si>
  <si>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в случаях, предусмотренных указанными Федеральными законами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</si>
  <si>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в случаях, предусмотренных указанными Федеральными законами</t>
  </si>
  <si>
    <t>Раздел 2. Сведения по выплатам на закупки товаров, работ, услуг</t>
  </si>
  <si>
    <t>«____» _____________ 20 ___г.</t>
  </si>
  <si>
    <t>«____» _____________ 20 ___ г.</t>
  </si>
  <si>
    <t>социальное обеспечение и иные выплаты населению, всего</t>
  </si>
  <si>
    <t>прочие налоги, сборы</t>
  </si>
  <si>
    <t>иные выплаты, за исключением фонда оплаты труда учреждения, лицам, привлекаемым согласно законодательству для выполнения отдельных полномочий</t>
  </si>
  <si>
    <t>2212</t>
  </si>
  <si>
    <t>323</t>
  </si>
  <si>
    <t xml:space="preserve">приобретение товаров, работ, услуг в пользу граждан в целях их социального обеспечения </t>
  </si>
  <si>
    <t>иные платежи</t>
  </si>
  <si>
    <t>в том числе:
закупка научно-исследовательских и опытно-конструкторских работ</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</si>
  <si>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</si>
  <si>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</si>
  <si>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прочая закупка товаров, работ и услуг, всего</t>
  </si>
  <si>
    <t>за пределами планового периода</t>
  </si>
  <si>
    <t>текущий финансовый год</t>
  </si>
  <si>
    <t>первый год планового периода</t>
  </si>
  <si>
    <t>второй год планового периода</t>
  </si>
  <si>
    <t>1210</t>
  </si>
  <si>
    <t>целевые субсидии</t>
  </si>
  <si>
    <r>
      <t xml:space="preserve">Код по бюджетной классификации Российской Федерации </t>
    </r>
    <r>
      <rPr>
        <vertAlign val="superscript"/>
        <sz val="12"/>
        <rFont val="Times New Roman"/>
        <family val="1"/>
        <charset val="204"/>
      </rPr>
      <t>3</t>
    </r>
  </si>
  <si>
    <t>взносы по обязательному социальному страхованию на выплаты по оплате труда работников и иные выплаты работникам учреждений, всего</t>
  </si>
  <si>
    <r>
      <rPr>
        <vertAlign val="superscript"/>
        <sz val="10"/>
        <rFont val="Times New Roman"/>
        <family val="1"/>
        <charset val="204"/>
      </rPr>
      <t xml:space="preserve">1  </t>
    </r>
    <r>
      <rPr>
        <sz val="10"/>
        <rFont val="Times New Roman"/>
        <family val="1"/>
        <charset val="204"/>
      </rPr>
      <t xml:space="preserve">Гриф согласования указывается в случае утверждения Плана руководителем муниципального бюджетного учреждения по согласованию с Учредителем.
</t>
    </r>
  </si>
  <si>
    <r>
      <rPr>
        <vertAlign val="superscript"/>
        <sz val="10"/>
        <rFont val="Times New Roman"/>
        <family val="1"/>
        <charset val="204"/>
      </rPr>
      <t>2</t>
    </r>
    <r>
      <rPr>
        <sz val="10"/>
        <color indexed="9"/>
        <rFont val="Times New Roman"/>
        <family val="1"/>
        <charset val="204"/>
      </rPr>
      <t>_</t>
    </r>
    <r>
      <rPr>
        <sz val="10"/>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</si>
  <si>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sz val="10"/>
        <rFont val="Times New Roman"/>
        <family val="1"/>
        <charset val="204"/>
      </rPr>
      <t>по строкам 1100 - 1900 - коды аналитической группы подвида доходов бюджетов классификации доходов бюджетов;</t>
    </r>
  </si>
  <si>
    <r>
      <t>_____</t>
    </r>
    <r>
      <rPr>
        <sz val="10"/>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</si>
  <si>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charset val="204"/>
      </rPr>
      <t>по строкам 2000 - 2652 - коды видов расходов бюджетов классификации расходов бюджетов;</t>
    </r>
  </si>
  <si>
    <r>
      <t>_____</t>
    </r>
    <r>
      <rPr>
        <sz val="10"/>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</si>
  <si>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</si>
  <si>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rFont val="Times New Roman"/>
        <family val="1"/>
        <charset val="204"/>
      </rPr>
      <t>3</t>
    </r>
    <r>
      <rPr>
        <sz val="10"/>
        <color indexed="9"/>
        <rFont val="Times New Roman"/>
        <family val="1"/>
        <charset val="204"/>
      </rPr>
      <t>_</t>
    </r>
    <r>
      <rPr>
        <sz val="10"/>
        <rFont val="Times New Roman"/>
        <family val="1"/>
        <charset val="204"/>
      </rPr>
      <t>В графе 3 отражаются:</t>
    </r>
  </si>
  <si>
    <t>(наименование должности уполномоченного лица 
Учредителя)</t>
  </si>
  <si>
    <t>1410</t>
  </si>
  <si>
    <t>1420</t>
  </si>
  <si>
    <t>доходы от оказания услуг, работ, компенсации затрат учреждений, всего</t>
  </si>
  <si>
    <t>в том числе:
фонд оплаты труда</t>
  </si>
  <si>
    <t>иные выплаты персоналу, за исключением фонда оплаты труда</t>
  </si>
  <si>
    <r>
      <t xml:space="preserve">Остаток средств на начало текущего финансового года </t>
    </r>
    <r>
      <rPr>
        <vertAlign val="superscript"/>
        <sz val="12"/>
        <rFont val="Times New Roman"/>
        <family val="1"/>
        <charset val="204"/>
      </rPr>
      <t>4</t>
    </r>
  </si>
  <si>
    <r>
      <t xml:space="preserve">Остаток средств на конец текущего финансового года </t>
    </r>
    <r>
      <rPr>
        <vertAlign val="superscript"/>
        <sz val="12"/>
        <rFont val="Times New Roman"/>
        <family val="1"/>
        <charset val="204"/>
      </rPr>
      <t>4</t>
    </r>
  </si>
  <si>
    <r>
      <t xml:space="preserve">расходы на закупку товаров, работ, услуг, всего </t>
    </r>
    <r>
      <rPr>
        <vertAlign val="superscript"/>
        <sz val="12"/>
        <rFont val="Times New Roman"/>
        <family val="1"/>
        <charset val="204"/>
      </rPr>
      <t>5</t>
    </r>
  </si>
  <si>
    <r>
      <t xml:space="preserve">Выплаты, уменьшающие доход, всего </t>
    </r>
    <r>
      <rPr>
        <b/>
        <vertAlign val="superscript"/>
        <sz val="12"/>
        <rFont val="Times New Roman"/>
        <family val="1"/>
        <charset val="204"/>
      </rPr>
      <t>6</t>
    </r>
  </si>
  <si>
    <r>
      <t xml:space="preserve">в том числе:
налог на прибыль </t>
    </r>
    <r>
      <rPr>
        <vertAlign val="superscript"/>
        <sz val="12"/>
        <rFont val="Times New Roman"/>
        <family val="1"/>
        <charset val="204"/>
      </rPr>
      <t>6</t>
    </r>
  </si>
  <si>
    <r>
      <t xml:space="preserve">налог на добавленную стоимость </t>
    </r>
    <r>
      <rPr>
        <vertAlign val="superscript"/>
        <sz val="12"/>
        <rFont val="Times New Roman"/>
        <family val="1"/>
        <charset val="204"/>
      </rPr>
      <t>6</t>
    </r>
  </si>
  <si>
    <r>
      <t xml:space="preserve">прочие налоги, уменьшающие доход </t>
    </r>
    <r>
      <rPr>
        <vertAlign val="superscript"/>
        <sz val="12"/>
        <rFont val="Times New Roman"/>
        <family val="1"/>
        <charset val="204"/>
      </rPr>
      <t>6</t>
    </r>
  </si>
  <si>
    <r>
      <t xml:space="preserve">за счет субсидий, предоставляемых на осуществление капитальных вложений </t>
    </r>
    <r>
      <rPr>
        <vertAlign val="superscript"/>
        <sz val="12"/>
        <rFont val="Times New Roman"/>
        <family val="1"/>
        <charset val="204"/>
      </rPr>
      <t>7</t>
    </r>
  </si>
  <si>
    <r>
      <t>Итого по контрактам, планируемым к заключению в соответствующем финансовом году в соответствии с Федеральным законом № 44-ФЗ:</t>
    </r>
    <r>
      <rPr>
        <vertAlign val="superscript"/>
        <sz val="12"/>
        <rFont val="Times New Roman"/>
        <family val="1"/>
        <charset val="204"/>
      </rPr>
      <t>8</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</si>
  <si>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</si>
  <si>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charset val="204"/>
      </rPr>
      <t>5</t>
    </r>
    <r>
      <rPr>
        <sz val="10"/>
        <color indexed="9"/>
        <rFont val="Times New Roman"/>
        <family val="1"/>
        <charset val="204"/>
      </rPr>
      <t>_</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</si>
  <si>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charset val="204"/>
      </rPr>
      <t>6</t>
    </r>
    <r>
      <rPr>
        <sz val="10"/>
        <color indexed="9"/>
        <rFont val="Times New Roman"/>
        <family val="1"/>
        <charset val="204"/>
      </rPr>
      <t>_</t>
    </r>
    <r>
      <rPr>
        <sz val="10"/>
        <rFont val="Times New Roman"/>
        <family val="1"/>
        <charset val="204"/>
      </rPr>
      <t>Показатель отражается со знаком "минус".</t>
    </r>
  </si>
  <si>
    <r>
      <t>_____</t>
    </r>
    <r>
      <rPr>
        <vertAlign val="superscript"/>
        <sz val="10"/>
        <rFont val="Times New Roman"/>
        <family val="1"/>
        <charset val="204"/>
      </rPr>
      <t>8</t>
    </r>
    <r>
      <rPr>
        <sz val="10"/>
        <color indexed="9"/>
        <rFont val="Times New Roman"/>
        <family val="1"/>
        <charset val="204"/>
      </rPr>
      <t>_</t>
    </r>
    <r>
      <rPr>
        <sz val="10"/>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26411, 26421, 26430 по соответствующей графе, муниципального автономного учреждения - не менее показателя строки 26430 по соответствующей графе.</t>
    </r>
  </si>
  <si>
    <r>
      <t>_____</t>
    </r>
    <r>
      <rPr>
        <vertAlign val="superscript"/>
        <sz val="10"/>
        <rFont val="Times New Roman"/>
        <family val="1"/>
        <charset val="204"/>
      </rPr>
      <t>7</t>
    </r>
    <r>
      <rPr>
        <sz val="10"/>
        <color indexed="9"/>
        <rFont val="Times New Roman"/>
        <family val="1"/>
        <charset val="204"/>
      </rPr>
      <t>_</t>
    </r>
    <r>
      <rPr>
        <sz val="10"/>
        <rFont val="Times New Roman"/>
        <family val="1"/>
        <charset val="204"/>
      </rPr>
      <t>Указывается сумма закупок товаров, работ, услуг, осуществляемых в соответствии с Федеральным законом № 44-ФЗ.</t>
    </r>
  </si>
  <si>
    <t>из них:
возврат в бюджет средств субсидии, грантов в форме субсидии</t>
  </si>
  <si>
    <t>Всего</t>
  </si>
  <si>
    <t>Руководитель</t>
  </si>
  <si>
    <t>Прочие поступления</t>
  </si>
  <si>
    <t>Наименование поступлений</t>
  </si>
  <si>
    <t>Код бюджетной классификации Российской Федерации</t>
  </si>
  <si>
    <t xml:space="preserve">ВСЕГО </t>
  </si>
  <si>
    <t>Объем финансового обеспечения, руб. (с точностью до двух знаков после запятой-0,00)</t>
  </si>
  <si>
    <t>в том числе</t>
  </si>
  <si>
    <t xml:space="preserve">субсидия на финансовое обеспечение выполнения муниципального задания </t>
  </si>
  <si>
    <t>Субсидии, предоставляемые в соответствии с абзацем вторым пункта 1 статьи 78.1 Бюджетного кодекса Российской Федерации</t>
  </si>
  <si>
    <t xml:space="preserve">Субсидия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</si>
  <si>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</si>
  <si>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t>за счет средств городского бюджета</t>
  </si>
  <si>
    <t>за счет средств областного бюджета</t>
  </si>
  <si>
    <t>за счет средств федерального бюджета</t>
  </si>
  <si>
    <t>из них</t>
  </si>
  <si>
    <t>за счет средств областногобюджета</t>
  </si>
  <si>
    <t>ИТОГО предпринимательская и иная, приносящая доход деятельность</t>
  </si>
  <si>
    <t>Гранты</t>
  </si>
  <si>
    <t xml:space="preserve">плата за оказание услуг (выполнение работ), установленная в предусмотренных законодательством </t>
  </si>
  <si>
    <t>оказание иных платных услуг</t>
  </si>
  <si>
    <t>Аренда</t>
  </si>
  <si>
    <t>Возмещение коммунальных платежей</t>
  </si>
  <si>
    <t>Целевые и безвозмездные поступления</t>
  </si>
  <si>
    <t>5а</t>
  </si>
  <si>
    <t>5.1</t>
  </si>
  <si>
    <t>6а</t>
  </si>
  <si>
    <r>
      <t>6</t>
    </r>
    <r>
      <rPr>
        <sz val="8"/>
        <rFont val="Calibri"/>
        <family val="2"/>
        <charset val="204"/>
      </rPr>
      <t>Б</t>
    </r>
  </si>
  <si>
    <r>
      <t>6</t>
    </r>
    <r>
      <rPr>
        <sz val="10"/>
        <rFont val="Calibri"/>
        <family val="2"/>
        <charset val="204"/>
      </rPr>
      <t>в</t>
    </r>
  </si>
  <si>
    <t>Остатки средств на начало года, в т.ч.</t>
  </si>
  <si>
    <t>на уплату налогов, в качестве объекта налогообложения по которым признается имущество учреждения</t>
  </si>
  <si>
    <t>доходы от штрафов, пеней, иных сумм принудительного изъятия</t>
  </si>
  <si>
    <t>Стипендии</t>
  </si>
  <si>
    <t>Услуги связи</t>
  </si>
  <si>
    <t>Транспортные услуги</t>
  </si>
  <si>
    <t>Коммунальные услуги- всего в том числе:</t>
  </si>
  <si>
    <t>теплоснабжение</t>
  </si>
  <si>
    <t>газоснабжение</t>
  </si>
  <si>
    <t>электроснабжение</t>
  </si>
  <si>
    <t>водопотребление, водоотведение</t>
  </si>
  <si>
    <t>оплата ПДК</t>
  </si>
  <si>
    <t>Арендная плата за пользование имуществом</t>
  </si>
  <si>
    <t>Услуги по содержанию имущества</t>
  </si>
  <si>
    <t>Прочие услуги всего,  в том числе:</t>
  </si>
  <si>
    <t>организация питания</t>
  </si>
  <si>
    <t>Расходы на приобретение нематериальных активов (увеличение стоимости основных средств)</t>
  </si>
  <si>
    <t>Увеличение стоимости материальных запасов -   всего в том числе:</t>
  </si>
  <si>
    <t>в том числе приобретение продуктов питания</t>
  </si>
  <si>
    <t>в том числе приобретение угля, дизтоплива для нужд отопления</t>
  </si>
  <si>
    <t>Остатки средств на конец года, в т.ч.</t>
  </si>
  <si>
    <t>Главный бухгалтер</t>
  </si>
  <si>
    <t>Проверка:</t>
  </si>
  <si>
    <t>из них:
субсидии на финансовое обеспечение выполнения муниципального задания</t>
  </si>
  <si>
    <t>1220</t>
  </si>
  <si>
    <t xml:space="preserve">       доходы от оказания платных услуг</t>
  </si>
  <si>
    <t xml:space="preserve">       гранты в форме субсидий из бюджетов бюджетной системы Российской Федерации</t>
  </si>
  <si>
    <t xml:space="preserve">      прочие доходы</t>
  </si>
  <si>
    <t>1430</t>
  </si>
  <si>
    <t xml:space="preserve">      доходы от операций с активами</t>
  </si>
  <si>
    <t>7. Детализированные плановые показатели по поступлениям и выплатам на 1 год планового периода</t>
  </si>
  <si>
    <t xml:space="preserve">  в том числе:                                                                                         налог на прибыль</t>
  </si>
  <si>
    <t>налог на добавленную стоимость</t>
  </si>
  <si>
    <t>прочие налоги, уменьшающие доход</t>
  </si>
  <si>
    <t>Выплаты, уменьшающие доход, всего</t>
  </si>
  <si>
    <t>ИТОГО (стр.0001+стр.1000-стр.3000)</t>
  </si>
  <si>
    <t>Перечисление международным организациям</t>
  </si>
  <si>
    <t xml:space="preserve">из них:
налог на имущество организаций </t>
  </si>
  <si>
    <t>земельный налог</t>
  </si>
  <si>
    <t>прочие налоги, сборы (транспортный)</t>
  </si>
  <si>
    <t>*  КОСГУ 290 (например грамоты, кубки, медали для награждения)</t>
  </si>
  <si>
    <t>расходы на закупку товаров, работ, услуг, всего</t>
  </si>
  <si>
    <t>прочее (септик, ТКО)</t>
  </si>
  <si>
    <t>Прочие расходы  (расходы на закупку товаров, работ, услуг)*</t>
  </si>
  <si>
    <t>Прочие выплаты, всего:</t>
  </si>
  <si>
    <t>Председатель комитета по образованию</t>
  </si>
  <si>
    <t>Т.М. Петухова</t>
  </si>
  <si>
    <t>Комитет по образованию АГО "Город Калининград"</t>
  </si>
  <si>
    <t>МБДОУ д/с № 16</t>
  </si>
  <si>
    <t>21</t>
  </si>
  <si>
    <t>22</t>
  </si>
  <si>
    <t>Заведующий</t>
  </si>
  <si>
    <t>23</t>
  </si>
  <si>
    <t>Р.М. Симина</t>
  </si>
  <si>
    <t>И.С. Карповская</t>
  </si>
  <si>
    <t>3906068268</t>
  </si>
  <si>
    <t>390601001</t>
  </si>
  <si>
    <r>
      <t>20</t>
    </r>
    <r>
      <rPr>
        <b/>
        <u/>
        <sz val="12"/>
        <rFont val="Times New Roman"/>
        <family val="1"/>
        <charset val="204"/>
      </rPr>
      <t>21</t>
    </r>
    <r>
      <rPr>
        <sz val="12"/>
        <rFont val="Times New Roman"/>
        <family val="1"/>
        <charset val="204"/>
      </rPr>
      <t xml:space="preserve"> г.</t>
    </r>
  </si>
  <si>
    <t>Заведующий МБДОУ д/с № 16</t>
  </si>
  <si>
    <t>96-62-80</t>
  </si>
  <si>
    <t>Карповская И.С.</t>
  </si>
  <si>
    <r>
      <t>на 20</t>
    </r>
    <r>
      <rPr>
        <b/>
        <u/>
        <sz val="12"/>
        <rFont val="Times New Roman"/>
        <family val="1"/>
        <charset val="204"/>
      </rPr>
      <t>21</t>
    </r>
    <r>
      <rPr>
        <b/>
        <sz val="12"/>
        <rFont val="Times New Roman"/>
        <family val="1"/>
        <charset val="204"/>
      </rPr>
      <t xml:space="preserve"> г. и плановый период 20</t>
    </r>
    <r>
      <rPr>
        <b/>
        <u/>
        <sz val="12"/>
        <rFont val="Times New Roman"/>
        <family val="1"/>
        <charset val="204"/>
      </rPr>
      <t>22</t>
    </r>
    <r>
      <rPr>
        <b/>
        <sz val="12"/>
        <rFont val="Times New Roman"/>
        <family val="1"/>
        <charset val="204"/>
      </rPr>
      <t xml:space="preserve">  - 20 </t>
    </r>
    <r>
      <rPr>
        <b/>
        <u/>
        <sz val="12"/>
        <rFont val="Times New Roman"/>
        <family val="1"/>
        <charset val="204"/>
      </rPr>
      <t>23</t>
    </r>
    <r>
      <rPr>
        <b/>
        <sz val="12"/>
        <rFont val="Times New Roman"/>
        <family val="1"/>
        <charset val="204"/>
      </rPr>
      <t xml:space="preserve"> годов</t>
    </r>
  </si>
  <si>
    <t>на 15 января 2021г.</t>
  </si>
  <si>
    <r>
      <t>от «</t>
    </r>
    <r>
      <rPr>
        <b/>
        <u/>
        <sz val="12"/>
        <rFont val="Times New Roman"/>
        <family val="1"/>
        <charset val="204"/>
      </rPr>
      <t>15</t>
    </r>
    <r>
      <rPr>
        <b/>
        <sz val="12"/>
        <rFont val="Times New Roman"/>
        <family val="1"/>
        <charset val="204"/>
      </rPr>
      <t xml:space="preserve">» января 20 </t>
    </r>
    <r>
      <rPr>
        <b/>
        <u/>
        <sz val="12"/>
        <rFont val="Times New Roman"/>
        <family val="1"/>
        <charset val="204"/>
      </rPr>
      <t>21</t>
    </r>
    <r>
      <rPr>
        <b/>
        <sz val="12"/>
        <rFont val="Times New Roman"/>
        <family val="1"/>
        <charset val="204"/>
      </rPr>
      <t xml:space="preserve"> г.²</t>
    </r>
  </si>
  <si>
    <t>15.01.2021</t>
  </si>
  <si>
    <r>
      <t>20</t>
    </r>
    <r>
      <rPr>
        <b/>
        <u/>
        <sz val="12"/>
        <rFont val="Times New Roman"/>
        <family val="1"/>
        <charset val="204"/>
      </rPr>
      <t>22</t>
    </r>
    <r>
      <rPr>
        <sz val="12"/>
        <rFont val="Times New Roman"/>
        <family val="1"/>
        <charset val="204"/>
      </rPr>
      <t xml:space="preserve"> г.</t>
    </r>
  </si>
  <si>
    <r>
      <t xml:space="preserve">20 </t>
    </r>
    <r>
      <rPr>
        <b/>
        <u/>
        <sz val="12"/>
        <rFont val="Times New Roman"/>
        <family val="1"/>
        <charset val="204"/>
      </rPr>
      <t>23</t>
    </r>
    <r>
      <rPr>
        <sz val="12"/>
        <rFont val="Times New Roman"/>
        <family val="1"/>
        <charset val="204"/>
      </rPr>
      <t xml:space="preserve"> г.</t>
    </r>
  </si>
</sst>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0"/>
      <name val="Arial Cyr"/>
      <charset val="204"/>
    </font>
    <font>
      <sz val="11"/>
      <color theme="1"/>
      <name val="Calibri"/>
      <family val="2"/>
      <charset val="204"/>
      <scheme val="minor"/>
    </font>
    <font>
      <sz val="8"/>
      <name val="Times New Roman"/>
      <family val="1"/>
      <charset val="204"/>
    </font>
    <font>
      <sz val="10"/>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sz val="12"/>
      <name val="Arial Cyr"/>
      <charset val="204"/>
    </font>
    <font>
      <b/>
      <vertAlign val="superscript"/>
      <sz val="12"/>
      <name val="Times New Roman"/>
      <family val="1"/>
      <charset val="204"/>
    </font>
    <font>
      <vertAlign val="superscript"/>
      <sz val="10"/>
      <name val="Times New Roman"/>
      <family val="1"/>
      <charset val="204"/>
    </font>
    <font>
      <sz val="10"/>
      <color indexed="9"/>
      <name val="Times New Roman"/>
      <family val="1"/>
      <charset val="204"/>
    </font>
    <font>
      <sz val="12"/>
      <color indexed="9"/>
      <name val="Times New Roman"/>
      <family val="1"/>
      <charset val="204"/>
    </font>
    <font>
      <sz val="10"/>
      <name val="Arial"/>
      <family val="2"/>
      <charset val="204"/>
    </font>
    <font>
      <sz val="11"/>
      <name val="Arial"/>
      <family val="2"/>
      <charset val="204"/>
    </font>
    <font>
      <sz val="14"/>
      <color theme="1"/>
      <name val="Times New Roman"/>
      <family val="2"/>
      <charset val="204"/>
    </font>
    <font>
      <sz val="11"/>
      <color theme="1"/>
      <name val="Calibri"/>
      <family val="2"/>
      <scheme val="minor"/>
    </font>
    <font>
      <b/>
      <sz val="18"/>
      <color theme="1"/>
      <name val="Calibri"/>
      <family val="2"/>
      <charset val="204"/>
      <scheme val="minor"/>
    </font>
    <font>
      <sz val="18"/>
      <color theme="1"/>
      <name val="Times New Roman"/>
      <family val="2"/>
      <charset val="204"/>
    </font>
    <font>
      <b/>
      <sz val="16"/>
      <color theme="1"/>
      <name val="Calibri"/>
      <family val="2"/>
      <charset val="204"/>
      <scheme val="minor"/>
    </font>
    <font>
      <b/>
      <sz val="11"/>
      <name val="Arial Cyr"/>
      <charset val="204"/>
    </font>
    <font>
      <b/>
      <sz val="11"/>
      <name val="Arial Black"/>
      <family val="2"/>
      <charset val="204"/>
    </font>
    <font>
      <sz val="11"/>
      <name val="Arial Cyr"/>
      <charset val="204"/>
    </font>
    <font>
      <sz val="9"/>
      <name val="Calibri"/>
      <family val="2"/>
      <charset val="204"/>
      <scheme val="minor"/>
    </font>
    <font>
      <sz val="8"/>
      <name val="Calibri"/>
      <family val="2"/>
      <charset val="204"/>
    </font>
    <font>
      <sz val="10"/>
      <name val="Calibri"/>
      <family val="2"/>
      <charset val="204"/>
    </font>
    <font>
      <b/>
      <sz val="9"/>
      <color theme="1"/>
      <name val="Calibri"/>
      <family val="2"/>
      <charset val="204"/>
      <scheme val="minor"/>
    </font>
    <font>
      <sz val="9"/>
      <name val="Times New Roman"/>
      <family val="1"/>
      <charset val="204"/>
    </font>
    <font>
      <b/>
      <sz val="14"/>
      <name val="Arial Narrow"/>
      <family val="2"/>
      <charset val="204"/>
    </font>
    <font>
      <sz val="14"/>
      <name val="Arial Narrow"/>
      <family val="2"/>
      <charset val="204"/>
    </font>
    <font>
      <sz val="14"/>
      <name val="Calibri"/>
      <family val="2"/>
      <charset val="204"/>
      <scheme val="minor"/>
    </font>
    <font>
      <sz val="12"/>
      <name val="Arial Narrow"/>
      <family val="2"/>
      <charset val="204"/>
    </font>
    <font>
      <sz val="9"/>
      <color theme="1"/>
      <name val="Times New Roman"/>
      <family val="1"/>
      <charset val="204"/>
    </font>
    <font>
      <b/>
      <sz val="12"/>
      <color theme="1"/>
      <name val="Calibri"/>
      <family val="2"/>
      <charset val="204"/>
      <scheme val="minor"/>
    </font>
    <font>
      <sz val="11"/>
      <color indexed="8"/>
      <name val="Calibri"/>
      <family val="2"/>
      <charset val="204"/>
    </font>
    <font>
      <b/>
      <sz val="12"/>
      <name val="Arial Narrow"/>
      <family val="2"/>
      <charset val="204"/>
    </font>
    <font>
      <sz val="18"/>
      <color theme="1"/>
      <name val="Calibri"/>
      <family val="2"/>
      <charset val="204"/>
      <scheme val="minor"/>
    </font>
    <font>
      <sz val="16"/>
      <color indexed="8"/>
      <name val="Calibri"/>
      <family val="2"/>
    </font>
    <font>
      <sz val="11"/>
      <color rgb="FFFF0000"/>
      <name val="Times New Roman"/>
      <family val="2"/>
      <charset val="204"/>
    </font>
    <font>
      <sz val="11"/>
      <color rgb="FFFF0000"/>
      <name val="Calibri"/>
      <family val="2"/>
      <scheme val="minor"/>
    </font>
    <font>
      <b/>
      <sz val="14"/>
      <name val="Calibri"/>
      <family val="2"/>
      <charset val="204"/>
      <scheme val="minor"/>
    </font>
    <font>
      <b/>
      <u/>
      <sz val="12"/>
      <name val="Times New Roman"/>
      <family val="1"/>
      <charset val="204"/>
    </font>
    <font>
      <b/>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2" fillId="0" borderId="0"/>
    <xf numFmtId="0" fontId="1" fillId="0" borderId="0"/>
    <xf numFmtId="0" fontId="15" fillId="0" borderId="0"/>
  </cellStyleXfs>
  <cellXfs count="292">
    <xf numFmtId="0" fontId="0" fillId="0" borderId="0" xfId="0"/>
    <xf numFmtId="0" fontId="3" fillId="0" borderId="0" xfId="0" applyNumberFormat="1" applyFont="1" applyBorder="1" applyAlignment="1">
      <alignment horizontal="justify" vertical="center"/>
    </xf>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xf>
    <xf numFmtId="0" fontId="5" fillId="0" borderId="0" xfId="0" applyNumberFormat="1" applyFont="1" applyBorder="1" applyAlignment="1"/>
    <xf numFmtId="0" fontId="4" fillId="0" borderId="0" xfId="0" applyNumberFormat="1" applyFont="1" applyBorder="1" applyAlignment="1"/>
    <xf numFmtId="0" fontId="4" fillId="0" borderId="0" xfId="0" applyNumberFormat="1" applyFont="1" applyBorder="1" applyAlignment="1">
      <alignment horizontal="left"/>
    </xf>
    <xf numFmtId="0"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3" fillId="0" borderId="0" xfId="0" applyNumberFormat="1" applyFont="1" applyBorder="1" applyAlignment="1">
      <alignment horizontal="left" vertical="center" indent="2"/>
    </xf>
    <xf numFmtId="0" fontId="4" fillId="0" borderId="0" xfId="0" applyNumberFormat="1" applyFont="1" applyBorder="1" applyAlignment="1">
      <alignment horizontal="center" vertical="top"/>
    </xf>
    <xf numFmtId="0" fontId="4" fillId="0" borderId="0" xfId="0" applyNumberFormat="1" applyFont="1" applyBorder="1" applyAlignment="1">
      <alignment horizontal="justify" vertical="center"/>
    </xf>
    <xf numFmtId="2"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2" fillId="0" borderId="0" xfId="0" applyNumberFormat="1" applyFont="1" applyBorder="1" applyAlignment="1">
      <alignment horizontal="left" vertical="center"/>
    </xf>
    <xf numFmtId="0" fontId="33" fillId="0" borderId="0" xfId="3" applyFont="1" applyBorder="1" applyAlignment="1" applyProtection="1">
      <alignment wrapText="1"/>
    </xf>
    <xf numFmtId="0" fontId="34" fillId="2" borderId="0" xfId="3" applyFont="1" applyFill="1" applyBorder="1" applyAlignment="1" applyProtection="1">
      <alignment horizontal="right" vertical="center"/>
    </xf>
    <xf numFmtId="0" fontId="1" fillId="0" borderId="0" xfId="3" applyFont="1" applyBorder="1" applyAlignment="1" applyProtection="1">
      <alignment wrapText="1"/>
    </xf>
    <xf numFmtId="0" fontId="35" fillId="0" borderId="0" xfId="3" applyFont="1" applyBorder="1" applyAlignment="1" applyProtection="1">
      <alignment wrapText="1"/>
    </xf>
    <xf numFmtId="0" fontId="21" fillId="2" borderId="29" xfId="3" applyFont="1" applyFill="1" applyBorder="1" applyAlignment="1" applyProtection="1">
      <alignment horizontal="center" vertical="center" textRotation="90" wrapText="1"/>
    </xf>
    <xf numFmtId="0" fontId="22" fillId="2" borderId="28" xfId="3" applyFont="1" applyFill="1" applyBorder="1" applyAlignment="1" applyProtection="1">
      <alignment horizontal="center" vertical="center" wrapText="1"/>
    </xf>
    <xf numFmtId="0" fontId="22" fillId="2" borderId="20" xfId="3" applyFont="1" applyFill="1" applyBorder="1" applyAlignment="1" applyProtection="1">
      <alignment horizontal="center" vertical="center" wrapText="1"/>
    </xf>
    <xf numFmtId="49" fontId="22" fillId="2" borderId="20" xfId="3" applyNumberFormat="1" applyFont="1" applyFill="1" applyBorder="1" applyAlignment="1" applyProtection="1">
      <alignment horizontal="center" vertical="center" wrapText="1"/>
    </xf>
    <xf numFmtId="0" fontId="22" fillId="2" borderId="29" xfId="3" applyFont="1" applyFill="1" applyBorder="1" applyAlignment="1" applyProtection="1">
      <alignment horizontal="center" vertical="center" wrapText="1"/>
    </xf>
    <xf numFmtId="0" fontId="29" fillId="0" borderId="28" xfId="3" applyFont="1" applyBorder="1" applyAlignment="1" applyProtection="1">
      <alignment vertical="center" wrapText="1"/>
    </xf>
    <xf numFmtId="0" fontId="31" fillId="0" borderId="20" xfId="3" applyFont="1" applyBorder="1" applyAlignment="1" applyProtection="1">
      <alignment horizontal="center" vertical="center" wrapText="1"/>
    </xf>
    <xf numFmtId="0" fontId="26" fillId="2" borderId="20" xfId="3" applyFont="1" applyFill="1" applyBorder="1" applyAlignment="1" applyProtection="1">
      <alignment horizontal="center" vertical="center" wrapText="1"/>
    </xf>
    <xf numFmtId="4" fontId="27" fillId="2" borderId="20" xfId="3" applyNumberFormat="1" applyFont="1" applyFill="1" applyBorder="1" applyAlignment="1" applyProtection="1">
      <alignment horizontal="center" vertical="center" shrinkToFit="1"/>
    </xf>
    <xf numFmtId="4" fontId="34" fillId="2" borderId="20" xfId="3" applyNumberFormat="1" applyFont="1" applyFill="1" applyBorder="1" applyAlignment="1" applyProtection="1">
      <alignment horizontal="center" vertical="center" shrinkToFit="1"/>
    </xf>
    <xf numFmtId="4" fontId="34" fillId="2" borderId="29" xfId="3" applyNumberFormat="1" applyFont="1" applyFill="1" applyBorder="1" applyAlignment="1" applyProtection="1">
      <alignment horizontal="center" vertical="center" shrinkToFit="1"/>
    </xf>
    <xf numFmtId="4" fontId="0" fillId="2" borderId="20" xfId="0" applyNumberFormat="1" applyFill="1" applyBorder="1" applyAlignment="1" applyProtection="1">
      <alignment horizontal="center" vertical="center"/>
    </xf>
    <xf numFmtId="0" fontId="29" fillId="0" borderId="30" xfId="3" applyFont="1" applyBorder="1" applyAlignment="1" applyProtection="1">
      <alignment vertical="center" wrapText="1"/>
    </xf>
    <xf numFmtId="0" fontId="26" fillId="2" borderId="31" xfId="3" applyFont="1" applyFill="1" applyBorder="1" applyAlignment="1" applyProtection="1">
      <alignment horizontal="center" vertical="center" wrapText="1"/>
    </xf>
    <xf numFmtId="4" fontId="27" fillId="2" borderId="31" xfId="3" applyNumberFormat="1" applyFont="1" applyFill="1" applyBorder="1" applyAlignment="1" applyProtection="1">
      <alignment horizontal="center" vertical="center" shrinkToFit="1"/>
    </xf>
    <xf numFmtId="4" fontId="34" fillId="2" borderId="31" xfId="3" applyNumberFormat="1" applyFont="1" applyFill="1" applyBorder="1" applyAlignment="1" applyProtection="1">
      <alignment horizontal="center" vertical="center" shrinkToFit="1"/>
    </xf>
    <xf numFmtId="0" fontId="29" fillId="0" borderId="0" xfId="3" applyFont="1" applyBorder="1" applyAlignment="1" applyProtection="1">
      <alignment vertical="center" wrapText="1"/>
    </xf>
    <xf numFmtId="0" fontId="31" fillId="0" borderId="0" xfId="3" applyFont="1" applyFill="1" applyBorder="1" applyAlignment="1" applyProtection="1">
      <alignment horizontal="center" vertical="center" wrapText="1"/>
    </xf>
    <xf numFmtId="0" fontId="26" fillId="2" borderId="0" xfId="3" applyFont="1" applyFill="1" applyBorder="1" applyAlignment="1" applyProtection="1">
      <alignment horizontal="center" vertical="center" wrapText="1"/>
    </xf>
    <xf numFmtId="4" fontId="27" fillId="2" borderId="0" xfId="3" applyNumberFormat="1" applyFont="1" applyFill="1" applyBorder="1" applyAlignment="1" applyProtection="1">
      <alignment horizontal="center" vertical="center" shrinkToFit="1"/>
    </xf>
    <xf numFmtId="4" fontId="34" fillId="2" borderId="0" xfId="3" applyNumberFormat="1" applyFont="1" applyFill="1" applyBorder="1" applyAlignment="1" applyProtection="1">
      <alignment horizontal="center" vertical="center" shrinkToFit="1"/>
    </xf>
    <xf numFmtId="4" fontId="0" fillId="2" borderId="0" xfId="0" applyNumberFormat="1" applyFill="1" applyBorder="1" applyAlignment="1" applyProtection="1">
      <alignment horizontal="center" vertical="center"/>
    </xf>
    <xf numFmtId="0" fontId="31" fillId="0" borderId="0" xfId="3" applyFont="1" applyBorder="1" applyAlignment="1" applyProtection="1">
      <alignment horizontal="center" vertical="center" wrapText="1"/>
    </xf>
    <xf numFmtId="0" fontId="0" fillId="2" borderId="0" xfId="0" applyFill="1" applyProtection="1"/>
    <xf numFmtId="0" fontId="0" fillId="2" borderId="0" xfId="0" applyFill="1" applyAlignment="1" applyProtection="1">
      <alignment horizontal="center"/>
    </xf>
    <xf numFmtId="0" fontId="0" fillId="0" borderId="0" xfId="0" applyProtection="1"/>
    <xf numFmtId="0" fontId="36" fillId="2" borderId="0" xfId="0" applyFont="1" applyFill="1" applyAlignment="1" applyProtection="1">
      <alignment horizontal="left"/>
    </xf>
    <xf numFmtId="0" fontId="0" fillId="2" borderId="0" xfId="0" applyFill="1" applyAlignment="1" applyProtection="1"/>
    <xf numFmtId="0" fontId="0" fillId="2" borderId="0" xfId="0" applyFill="1" applyBorder="1" applyProtection="1"/>
    <xf numFmtId="0" fontId="37" fillId="2" borderId="0" xfId="0" applyFont="1" applyFill="1" applyProtection="1"/>
    <xf numFmtId="0" fontId="38" fillId="3" borderId="0" xfId="3" applyFont="1" applyFill="1" applyAlignment="1" applyProtection="1">
      <alignment wrapText="1"/>
    </xf>
    <xf numFmtId="4" fontId="38" fillId="2" borderId="0" xfId="3" applyNumberFormat="1" applyFont="1" applyFill="1" applyAlignment="1" applyProtection="1">
      <alignment shrinkToFit="1"/>
    </xf>
    <xf numFmtId="0" fontId="37" fillId="0" borderId="0" xfId="0" applyFont="1" applyProtection="1"/>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39" fillId="0" borderId="28" xfId="3" applyFont="1" applyBorder="1" applyAlignment="1" applyProtection="1">
      <alignment vertical="center" wrapText="1"/>
    </xf>
    <xf numFmtId="4" fontId="34" fillId="5" borderId="20" xfId="3" applyNumberFormat="1" applyFont="1" applyFill="1" applyBorder="1" applyAlignment="1" applyProtection="1">
      <alignment horizontal="center" vertical="center" shrinkToFit="1"/>
      <protection locked="0"/>
    </xf>
    <xf numFmtId="4" fontId="30" fillId="5" borderId="20" xfId="3" applyNumberFormat="1" applyFont="1" applyFill="1" applyBorder="1" applyAlignment="1" applyProtection="1">
      <alignment horizontal="center" vertical="center" shrinkToFit="1"/>
      <protection locked="0"/>
    </xf>
    <xf numFmtId="4" fontId="15" fillId="5" borderId="31" xfId="3" applyNumberFormat="1" applyFill="1" applyBorder="1" applyAlignment="1" applyProtection="1">
      <alignment horizontal="center" shrinkToFit="1"/>
      <protection locked="0"/>
    </xf>
    <xf numFmtId="4" fontId="15" fillId="5" borderId="32" xfId="3" applyNumberFormat="1" applyFill="1" applyBorder="1" applyAlignment="1" applyProtection="1">
      <alignment horizontal="center" shrinkToFit="1"/>
      <protection locked="0"/>
    </xf>
    <xf numFmtId="49" fontId="26" fillId="0" borderId="20" xfId="3" applyNumberFormat="1" applyFont="1" applyBorder="1" applyAlignment="1" applyProtection="1">
      <alignment horizontal="center" vertical="center" wrapText="1"/>
    </xf>
    <xf numFmtId="49" fontId="26" fillId="0" borderId="31" xfId="3" applyNumberFormat="1" applyFont="1" applyBorder="1" applyAlignment="1" applyProtection="1">
      <alignment horizontal="center" vertical="center" wrapText="1"/>
    </xf>
    <xf numFmtId="4" fontId="33" fillId="0" borderId="0" xfId="3" applyNumberFormat="1" applyFont="1" applyBorder="1" applyAlignment="1" applyProtection="1">
      <alignment wrapText="1"/>
    </xf>
    <xf numFmtId="0" fontId="21" fillId="0" borderId="20" xfId="3" applyFont="1" applyBorder="1" applyAlignment="1" applyProtection="1">
      <alignment horizontal="center" vertical="center" wrapText="1"/>
    </xf>
    <xf numFmtId="4" fontId="28" fillId="4" borderId="20" xfId="3" applyNumberFormat="1" applyFont="1" applyFill="1" applyBorder="1" applyAlignment="1" applyProtection="1">
      <alignment horizontal="center" vertical="center" shrinkToFit="1"/>
      <protection locked="0"/>
    </xf>
    <xf numFmtId="0" fontId="21" fillId="0" borderId="20" xfId="3" applyFont="1" applyBorder="1" applyAlignment="1" applyProtection="1">
      <alignment horizontal="left" vertical="center" wrapText="1"/>
    </xf>
    <xf numFmtId="4" fontId="28" fillId="5" borderId="20" xfId="3" applyNumberFormat="1" applyFont="1" applyFill="1" applyBorder="1" applyAlignment="1" applyProtection="1">
      <alignment horizontal="center" vertical="center" shrinkToFit="1"/>
      <protection locked="0"/>
    </xf>
    <xf numFmtId="0" fontId="19" fillId="0" borderId="20" xfId="3" applyFont="1" applyBorder="1" applyAlignment="1" applyProtection="1">
      <alignment horizontal="left" wrapText="1"/>
    </xf>
    <xf numFmtId="0" fontId="21" fillId="0" borderId="20" xfId="3" applyFont="1" applyBorder="1" applyAlignment="1" applyProtection="1">
      <alignment horizontal="left" vertical="top" wrapText="1"/>
    </xf>
    <xf numFmtId="0" fontId="19" fillId="0" borderId="20" xfId="3" applyFont="1" applyBorder="1" applyAlignment="1" applyProtection="1">
      <alignment horizontal="left" vertical="center" wrapText="1"/>
    </xf>
    <xf numFmtId="0" fontId="32" fillId="0" borderId="20" xfId="3" applyFont="1" applyBorder="1" applyProtection="1"/>
    <xf numFmtId="49" fontId="31" fillId="0" borderId="20" xfId="3" applyNumberFormat="1" applyFont="1" applyBorder="1" applyAlignment="1" applyProtection="1">
      <alignment horizontal="center" vertical="center"/>
    </xf>
    <xf numFmtId="4" fontId="30" fillId="5" borderId="29" xfId="3" applyNumberFormat="1" applyFont="1" applyFill="1" applyBorder="1" applyAlignment="1" applyProtection="1">
      <alignment horizontal="center" vertical="center" shrinkToFit="1"/>
      <protection locked="0"/>
    </xf>
    <xf numFmtId="4" fontId="34" fillId="5" borderId="29" xfId="3" applyNumberFormat="1" applyFont="1" applyFill="1" applyBorder="1" applyAlignment="1" applyProtection="1">
      <alignment horizontal="center" vertical="center" shrinkToFit="1"/>
      <protection locked="0"/>
    </xf>
    <xf numFmtId="0" fontId="34" fillId="2" borderId="0" xfId="3"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21" fillId="2" borderId="20" xfId="3" applyFont="1" applyFill="1" applyBorder="1" applyAlignment="1" applyProtection="1">
      <alignment horizontal="center" vertical="center" textRotation="90" wrapText="1"/>
    </xf>
    <xf numFmtId="4" fontId="34" fillId="2" borderId="0" xfId="3" applyNumberFormat="1" applyFont="1" applyFill="1" applyBorder="1" applyAlignment="1" applyProtection="1">
      <alignment horizontal="left" vertical="center" wrapText="1"/>
    </xf>
    <xf numFmtId="0" fontId="15" fillId="0" borderId="0" xfId="3" applyProtection="1"/>
    <xf numFmtId="0" fontId="15" fillId="0" borderId="0" xfId="3" applyAlignment="1" applyProtection="1">
      <alignment vertical="center"/>
    </xf>
    <xf numFmtId="0" fontId="25" fillId="0" borderId="0" xfId="3" applyFont="1" applyAlignment="1" applyProtection="1">
      <alignment horizontal="center" vertical="center" wrapText="1"/>
    </xf>
    <xf numFmtId="4" fontId="27" fillId="2" borderId="20" xfId="3" applyNumberFormat="1" applyFont="1" applyFill="1" applyBorder="1" applyAlignment="1" applyProtection="1">
      <alignment horizontal="right" vertical="center" shrinkToFit="1"/>
    </xf>
    <xf numFmtId="2" fontId="19" fillId="0" borderId="0" xfId="3" applyNumberFormat="1" applyFont="1" applyProtection="1"/>
    <xf numFmtId="2" fontId="19" fillId="0" borderId="0" xfId="3" applyNumberFormat="1" applyFont="1" applyAlignment="1" applyProtection="1">
      <alignment horizontal="left"/>
    </xf>
    <xf numFmtId="0" fontId="0" fillId="0" borderId="0" xfId="0" applyAlignment="1" applyProtection="1">
      <alignment horizontal="left"/>
    </xf>
    <xf numFmtId="4" fontId="28" fillId="2" borderId="20" xfId="3" applyNumberFormat="1" applyFont="1" applyFill="1" applyBorder="1" applyAlignment="1" applyProtection="1">
      <alignment horizontal="center" vertical="center" shrinkToFit="1"/>
    </xf>
    <xf numFmtId="0" fontId="15" fillId="0" borderId="0" xfId="3" applyAlignment="1" applyProtection="1"/>
    <xf numFmtId="0" fontId="0" fillId="0" borderId="0" xfId="0" applyAlignment="1" applyProtection="1"/>
    <xf numFmtId="4" fontId="30" fillId="2" borderId="20" xfId="3" applyNumberFormat="1" applyFont="1" applyFill="1" applyBorder="1" applyAlignment="1" applyProtection="1">
      <alignment horizontal="center" vertical="center" shrinkToFit="1"/>
    </xf>
    <xf numFmtId="4" fontId="30" fillId="2" borderId="29" xfId="3" applyNumberFormat="1" applyFont="1" applyFill="1" applyBorder="1" applyAlignment="1" applyProtection="1">
      <alignment horizontal="center" vertical="center" shrinkToFit="1"/>
    </xf>
    <xf numFmtId="4" fontId="37" fillId="2" borderId="0" xfId="0" applyNumberFormat="1" applyFont="1" applyFill="1" applyProtection="1"/>
    <xf numFmtId="0" fontId="21" fillId="0" borderId="0" xfId="0" applyFont="1" applyProtection="1"/>
    <xf numFmtId="0" fontId="3" fillId="0" borderId="2"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center"/>
    </xf>
    <xf numFmtId="0" fontId="4" fillId="0" borderId="6"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justify" vertical="top" wrapText="1"/>
    </xf>
    <xf numFmtId="0" fontId="4" fillId="0" borderId="6" xfId="0" applyNumberFormat="1" applyFont="1" applyBorder="1" applyAlignment="1">
      <alignment horizontal="center" wrapText="1"/>
    </xf>
    <xf numFmtId="0" fontId="5" fillId="0" borderId="0" xfId="0" applyNumberFormat="1" applyFont="1" applyBorder="1" applyAlignment="1">
      <alignment horizontal="center"/>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0" xfId="0" applyNumberFormat="1" applyFont="1" applyBorder="1" applyAlignment="1">
      <alignment horizontal="center"/>
    </xf>
    <xf numFmtId="0" fontId="4" fillId="0" borderId="0" xfId="0" applyNumberFormat="1" applyFont="1" applyBorder="1" applyAlignment="1">
      <alignment horizontal="right"/>
    </xf>
    <xf numFmtId="0" fontId="4" fillId="0" borderId="27" xfId="0" applyNumberFormat="1" applyFont="1" applyBorder="1" applyAlignment="1">
      <alignment horizontal="right"/>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0" fontId="3" fillId="0" borderId="2" xfId="0" applyNumberFormat="1" applyFont="1" applyBorder="1" applyAlignment="1">
      <alignment horizontal="center" vertical="top"/>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49" fontId="4" fillId="0" borderId="15"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2" xfId="0" applyNumberFormat="1" applyFont="1" applyBorder="1" applyAlignment="1">
      <alignment horizontal="left"/>
    </xf>
    <xf numFmtId="0" fontId="7" fillId="0" borderId="2" xfId="0" applyFont="1" applyBorder="1"/>
    <xf numFmtId="0" fontId="7" fillId="0" borderId="3" xfId="0" applyFont="1" applyBorder="1"/>
    <xf numFmtId="0" fontId="4" fillId="0" borderId="1" xfId="0" applyNumberFormat="1" applyFont="1" applyBorder="1" applyAlignment="1">
      <alignment horizontal="right"/>
    </xf>
    <xf numFmtId="49" fontId="4" fillId="0" borderId="9" xfId="0" applyNumberFormat="1" applyFont="1" applyBorder="1" applyAlignment="1">
      <alignment horizontal="left"/>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NumberFormat="1" applyFont="1" applyBorder="1" applyAlignment="1">
      <alignment horizontal="center" vertical="top" wrapText="1"/>
    </xf>
    <xf numFmtId="0" fontId="7" fillId="0" borderId="6" xfId="0" applyFont="1" applyBorder="1"/>
    <xf numFmtId="0" fontId="7" fillId="0" borderId="4" xfId="0" applyFont="1" applyBorder="1"/>
    <xf numFmtId="0" fontId="4" fillId="0" borderId="0"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Font="1" applyBorder="1"/>
    <xf numFmtId="0" fontId="7" fillId="0" borderId="11" xfId="0" applyFont="1" applyBorder="1"/>
    <xf numFmtId="49" fontId="2" fillId="0" borderId="20" xfId="0" applyNumberFormat="1" applyFont="1" applyBorder="1" applyAlignment="1">
      <alignment horizontal="center" vertical="center"/>
    </xf>
    <xf numFmtId="0" fontId="4" fillId="0" borderId="20" xfId="0" applyNumberFormat="1" applyFont="1" applyBorder="1" applyAlignment="1">
      <alignment horizontal="left" vertical="top"/>
    </xf>
    <xf numFmtId="49" fontId="4" fillId="0" borderId="20" xfId="0" applyNumberFormat="1" applyFont="1" applyBorder="1" applyAlignment="1">
      <alignment horizontal="center"/>
    </xf>
    <xf numFmtId="2" fontId="4" fillId="0" borderId="20" xfId="0" applyNumberFormat="1" applyFont="1" applyBorder="1" applyAlignment="1">
      <alignment horizontal="center"/>
    </xf>
    <xf numFmtId="0" fontId="5" fillId="0" borderId="20" xfId="0" applyNumberFormat="1" applyFont="1" applyBorder="1" applyAlignment="1">
      <alignment horizontal="left" vertical="top"/>
    </xf>
    <xf numFmtId="49" fontId="5" fillId="0" borderId="20" xfId="0" applyNumberFormat="1" applyFont="1" applyBorder="1" applyAlignment="1">
      <alignment horizontal="center"/>
    </xf>
    <xf numFmtId="0" fontId="4" fillId="0" borderId="20" xfId="0" applyNumberFormat="1" applyFont="1" applyBorder="1" applyAlignment="1">
      <alignment horizontal="left" vertical="top" wrapText="1" indent="1"/>
    </xf>
    <xf numFmtId="0" fontId="4" fillId="0" borderId="20" xfId="0" applyNumberFormat="1" applyFont="1" applyBorder="1" applyAlignment="1">
      <alignment horizontal="left" vertical="top" indent="1"/>
    </xf>
    <xf numFmtId="0" fontId="4" fillId="0" borderId="20" xfId="0" applyNumberFormat="1" applyFont="1" applyBorder="1" applyAlignment="1">
      <alignment horizontal="left" vertical="top" wrapText="1" indent="3"/>
    </xf>
    <xf numFmtId="0" fontId="4" fillId="0" borderId="20" xfId="0" applyNumberFormat="1" applyFont="1" applyBorder="1" applyAlignment="1">
      <alignment horizontal="left" vertical="top" indent="3"/>
    </xf>
    <xf numFmtId="49" fontId="4" fillId="0" borderId="10" xfId="0" applyNumberFormat="1" applyFont="1" applyBorder="1" applyAlignment="1">
      <alignment horizontal="center"/>
    </xf>
    <xf numFmtId="49" fontId="4" fillId="0" borderId="11" xfId="0" applyNumberFormat="1" applyFont="1" applyBorder="1" applyAlignment="1">
      <alignment horizontal="center"/>
    </xf>
    <xf numFmtId="2" fontId="4" fillId="0" borderId="24" xfId="0" applyNumberFormat="1" applyFont="1" applyBorder="1" applyAlignment="1">
      <alignment horizontal="center"/>
    </xf>
    <xf numFmtId="0" fontId="4" fillId="0" borderId="25" xfId="0" applyNumberFormat="1" applyFont="1" applyFill="1" applyBorder="1" applyAlignment="1">
      <alignment horizontal="left" vertical="top" indent="3"/>
    </xf>
    <xf numFmtId="2" fontId="4" fillId="0" borderId="25" xfId="0" applyNumberFormat="1" applyFont="1" applyBorder="1" applyAlignment="1">
      <alignment horizontal="center"/>
    </xf>
    <xf numFmtId="0" fontId="4" fillId="0" borderId="24" xfId="0" applyNumberFormat="1" applyFont="1" applyFill="1" applyBorder="1" applyAlignment="1">
      <alignment horizontal="left" vertical="top" indent="3"/>
    </xf>
    <xf numFmtId="49" fontId="4" fillId="0" borderId="24" xfId="0" applyNumberFormat="1" applyFont="1" applyFill="1" applyBorder="1" applyAlignment="1">
      <alignment horizontal="center"/>
    </xf>
    <xf numFmtId="49" fontId="4" fillId="0" borderId="25"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5" xfId="0" applyNumberFormat="1" applyFont="1" applyBorder="1" applyAlignment="1">
      <alignment horizontal="left" vertical="top" wrapText="1" indent="1"/>
    </xf>
    <xf numFmtId="0" fontId="4" fillId="0" borderId="25" xfId="0" applyNumberFormat="1" applyFont="1" applyBorder="1" applyAlignment="1">
      <alignment horizontal="left" vertical="top" indent="1"/>
    </xf>
    <xf numFmtId="0" fontId="4" fillId="0" borderId="25" xfId="0" applyNumberFormat="1" applyFont="1" applyFill="1" applyBorder="1" applyAlignment="1">
      <alignment horizontal="left" vertical="top" wrapText="1" indent="3"/>
    </xf>
    <xf numFmtId="49" fontId="4" fillId="0" borderId="20"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1" xfId="0" applyNumberFormat="1" applyFont="1" applyFill="1" applyBorder="1" applyAlignment="1">
      <alignment horizontal="center"/>
    </xf>
    <xf numFmtId="0" fontId="4" fillId="0" borderId="20" xfId="0" applyNumberFormat="1" applyFont="1" applyBorder="1" applyAlignment="1">
      <alignment horizontal="center"/>
    </xf>
    <xf numFmtId="0" fontId="4" fillId="0" borderId="20" xfId="0" applyNumberFormat="1" applyFont="1" applyBorder="1" applyAlignment="1">
      <alignment horizontal="left" wrapText="1" indent="1"/>
    </xf>
    <xf numFmtId="0" fontId="4" fillId="0" borderId="20" xfId="0" applyNumberFormat="1" applyFont="1" applyBorder="1" applyAlignment="1">
      <alignment horizontal="left" indent="1"/>
    </xf>
    <xf numFmtId="0" fontId="5" fillId="0" borderId="20" xfId="0" applyNumberFormat="1" applyFont="1" applyBorder="1" applyAlignment="1">
      <alignment horizontal="left"/>
    </xf>
    <xf numFmtId="0" fontId="4" fillId="2" borderId="20" xfId="0" applyNumberFormat="1" applyFont="1" applyFill="1" applyBorder="1" applyAlignment="1">
      <alignment horizontal="left" wrapText="1" indent="3"/>
    </xf>
    <xf numFmtId="0" fontId="4" fillId="2" borderId="20" xfId="0" applyNumberFormat="1" applyFont="1" applyFill="1" applyBorder="1" applyAlignment="1">
      <alignment horizontal="left" indent="3"/>
    </xf>
    <xf numFmtId="49" fontId="4" fillId="2" borderId="20" xfId="0" applyNumberFormat="1" applyFont="1" applyFill="1" applyBorder="1" applyAlignment="1">
      <alignment horizontal="center"/>
    </xf>
    <xf numFmtId="2" fontId="4" fillId="2" borderId="20" xfId="0" applyNumberFormat="1" applyFont="1" applyFill="1" applyBorder="1" applyAlignment="1">
      <alignment horizontal="center"/>
    </xf>
    <xf numFmtId="0" fontId="4" fillId="2" borderId="10" xfId="0" applyNumberFormat="1" applyFont="1" applyFill="1" applyBorder="1" applyAlignment="1">
      <alignment horizontal="left" wrapText="1" indent="3"/>
    </xf>
    <xf numFmtId="0" fontId="0" fillId="2" borderId="9" xfId="0" applyFill="1" applyBorder="1"/>
    <xf numFmtId="0" fontId="0" fillId="2" borderId="11" xfId="0" applyFill="1" applyBorder="1"/>
    <xf numFmtId="0" fontId="4" fillId="2" borderId="20" xfId="0" applyNumberFormat="1" applyFont="1" applyFill="1" applyBorder="1" applyAlignment="1">
      <alignment horizontal="left" wrapText="1" indent="5"/>
    </xf>
    <xf numFmtId="0" fontId="4" fillId="2" borderId="20" xfId="0" applyNumberFormat="1" applyFont="1" applyFill="1" applyBorder="1" applyAlignment="1">
      <alignment horizontal="left" indent="5"/>
    </xf>
    <xf numFmtId="0" fontId="4" fillId="2" borderId="10" xfId="0" applyNumberFormat="1" applyFont="1" applyFill="1" applyBorder="1" applyAlignment="1">
      <alignment horizontal="left" vertical="top" wrapText="1" indent="5"/>
    </xf>
    <xf numFmtId="0" fontId="4" fillId="2" borderId="9" xfId="0" applyNumberFormat="1" applyFont="1" applyFill="1" applyBorder="1" applyAlignment="1">
      <alignment horizontal="left" vertical="top" indent="5"/>
    </xf>
    <xf numFmtId="0" fontId="4" fillId="2" borderId="11" xfId="0" applyNumberFormat="1" applyFont="1" applyFill="1" applyBorder="1" applyAlignment="1">
      <alignment horizontal="left" vertical="top" indent="5"/>
    </xf>
    <xf numFmtId="0" fontId="4" fillId="2" borderId="10" xfId="0" applyNumberFormat="1" applyFont="1" applyFill="1" applyBorder="1" applyAlignment="1">
      <alignment horizontal="left" vertical="top" wrapText="1" indent="3"/>
    </xf>
    <xf numFmtId="0" fontId="4" fillId="2" borderId="9" xfId="0" applyNumberFormat="1" applyFont="1" applyFill="1" applyBorder="1" applyAlignment="1">
      <alignment horizontal="left" vertical="top" indent="3"/>
    </xf>
    <xf numFmtId="0" fontId="4" fillId="2" borderId="11" xfId="0" applyNumberFormat="1" applyFont="1" applyFill="1" applyBorder="1" applyAlignment="1">
      <alignment horizontal="left" vertical="top" indent="3"/>
    </xf>
    <xf numFmtId="0" fontId="4" fillId="2" borderId="20" xfId="0" applyNumberFormat="1" applyFont="1" applyFill="1" applyBorder="1" applyAlignment="1">
      <alignment horizontal="left" wrapText="1" indent="1"/>
    </xf>
    <xf numFmtId="0" fontId="4" fillId="2" borderId="20" xfId="0" applyNumberFormat="1" applyFont="1" applyFill="1" applyBorder="1" applyAlignment="1">
      <alignment horizontal="left" indent="1"/>
    </xf>
    <xf numFmtId="0" fontId="4" fillId="2" borderId="10" xfId="0" applyNumberFormat="1" applyFont="1" applyFill="1" applyBorder="1" applyAlignment="1">
      <alignment horizontal="left" wrapText="1" indent="5"/>
    </xf>
    <xf numFmtId="0" fontId="4" fillId="2" borderId="9" xfId="0" applyNumberFormat="1" applyFont="1" applyFill="1" applyBorder="1" applyAlignment="1">
      <alignment horizontal="left" indent="5"/>
    </xf>
    <xf numFmtId="0" fontId="4" fillId="2" borderId="11" xfId="0" applyNumberFormat="1" applyFont="1" applyFill="1" applyBorder="1" applyAlignment="1">
      <alignment horizontal="left" indent="5"/>
    </xf>
    <xf numFmtId="0" fontId="4" fillId="2" borderId="10" xfId="0" applyNumberFormat="1" applyFont="1" applyFill="1" applyBorder="1" applyAlignment="1">
      <alignment horizontal="left" vertical="center" wrapText="1" indent="3"/>
    </xf>
    <xf numFmtId="0" fontId="4" fillId="2" borderId="9" xfId="0" applyNumberFormat="1" applyFont="1" applyFill="1" applyBorder="1" applyAlignment="1">
      <alignment horizontal="left" vertical="center" indent="3"/>
    </xf>
    <xf numFmtId="0" fontId="4" fillId="2" borderId="11" xfId="0" applyNumberFormat="1" applyFont="1" applyFill="1" applyBorder="1" applyAlignment="1">
      <alignment horizontal="left" vertical="center" indent="3"/>
    </xf>
    <xf numFmtId="49" fontId="4" fillId="0" borderId="20" xfId="0" applyNumberFormat="1" applyFont="1" applyBorder="1" applyAlignment="1">
      <alignment horizontal="center" vertical="center"/>
    </xf>
    <xf numFmtId="0" fontId="4" fillId="0" borderId="10" xfId="0" applyNumberFormat="1" applyFont="1" applyBorder="1" applyAlignment="1">
      <alignment horizontal="left" vertical="top" wrapText="1" indent="3"/>
    </xf>
    <xf numFmtId="0" fontId="4" fillId="0" borderId="9" xfId="0" applyNumberFormat="1" applyFont="1" applyBorder="1" applyAlignment="1">
      <alignment horizontal="left" vertical="top" indent="3"/>
    </xf>
    <xf numFmtId="0" fontId="4" fillId="0" borderId="11" xfId="0" applyNumberFormat="1" applyFont="1" applyBorder="1" applyAlignment="1">
      <alignment horizontal="left" vertical="top" indent="3"/>
    </xf>
    <xf numFmtId="0" fontId="4" fillId="0" borderId="20" xfId="0" applyNumberFormat="1" applyFont="1" applyBorder="1" applyAlignment="1">
      <alignment horizontal="left" wrapText="1" indent="3"/>
    </xf>
    <xf numFmtId="0" fontId="4" fillId="0" borderId="20" xfId="0" applyNumberFormat="1" applyFont="1" applyBorder="1" applyAlignment="1">
      <alignment horizontal="left" indent="3"/>
    </xf>
    <xf numFmtId="0" fontId="4" fillId="0" borderId="20" xfId="0" applyNumberFormat="1" applyFont="1" applyFill="1" applyBorder="1" applyAlignment="1">
      <alignment horizontal="center"/>
    </xf>
    <xf numFmtId="2" fontId="4" fillId="0" borderId="20" xfId="0" applyNumberFormat="1" applyFont="1" applyFill="1" applyBorder="1" applyAlignment="1">
      <alignment horizontal="center"/>
    </xf>
    <xf numFmtId="0" fontId="4" fillId="0" borderId="10" xfId="0" applyNumberFormat="1" applyFont="1" applyBorder="1" applyAlignment="1">
      <alignment horizontal="left" vertical="top" wrapText="1" indent="1"/>
    </xf>
    <xf numFmtId="0" fontId="4" fillId="0" borderId="9" xfId="0" applyNumberFormat="1" applyFont="1" applyBorder="1" applyAlignment="1">
      <alignment horizontal="left" vertical="top" indent="1"/>
    </xf>
    <xf numFmtId="0" fontId="4" fillId="0" borderId="11" xfId="0" applyNumberFormat="1" applyFont="1" applyBorder="1" applyAlignment="1">
      <alignment horizontal="left" vertical="top" indent="1"/>
    </xf>
    <xf numFmtId="0" fontId="4" fillId="0" borderId="20" xfId="0" applyNumberFormat="1" applyFont="1" applyBorder="1" applyAlignment="1">
      <alignment horizontal="left" wrapText="1" indent="2"/>
    </xf>
    <xf numFmtId="0" fontId="4" fillId="0" borderId="20" xfId="0" applyNumberFormat="1" applyFont="1" applyBorder="1" applyAlignment="1">
      <alignment horizontal="left" indent="2"/>
    </xf>
    <xf numFmtId="0" fontId="4" fillId="0" borderId="20" xfId="0" applyNumberFormat="1" applyFont="1" applyFill="1" applyBorder="1" applyAlignment="1">
      <alignment horizontal="left" wrapText="1" indent="1"/>
    </xf>
    <xf numFmtId="0" fontId="4" fillId="0" borderId="20" xfId="0" applyNumberFormat="1" applyFont="1" applyFill="1" applyBorder="1" applyAlignment="1">
      <alignment horizontal="left" indent="1"/>
    </xf>
    <xf numFmtId="49" fontId="4" fillId="0" borderId="6" xfId="0" applyNumberFormat="1" applyFont="1" applyBorder="1" applyAlignment="1">
      <alignment horizontal="center"/>
    </xf>
    <xf numFmtId="2" fontId="10"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indent="2"/>
    </xf>
    <xf numFmtId="2" fontId="10" fillId="0" borderId="0" xfId="0" applyNumberFormat="1" applyFont="1" applyBorder="1" applyAlignment="1">
      <alignment horizontal="left" vertical="center" wrapText="1" indent="2"/>
    </xf>
    <xf numFmtId="49" fontId="10" fillId="0" borderId="0" xfId="0" applyNumberFormat="1" applyFont="1" applyBorder="1" applyAlignment="1">
      <alignment horizontal="justify" vertical="center" wrapText="1"/>
    </xf>
    <xf numFmtId="49" fontId="10" fillId="0" borderId="0" xfId="0" applyNumberFormat="1" applyFont="1" applyBorder="1" applyAlignment="1">
      <alignment horizontal="left" vertical="center" wrapText="1" indent="2"/>
    </xf>
    <xf numFmtId="0" fontId="4" fillId="0" borderId="2" xfId="0" applyNumberFormat="1" applyFont="1" applyBorder="1" applyAlignment="1">
      <alignment horizontal="center" vertical="top"/>
    </xf>
    <xf numFmtId="0" fontId="7" fillId="0" borderId="20" xfId="0" applyFont="1" applyBorder="1"/>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4" fillId="0" borderId="20" xfId="0" applyNumberFormat="1" applyFont="1" applyBorder="1" applyAlignment="1">
      <alignment horizontal="center" vertical="top"/>
    </xf>
    <xf numFmtId="0" fontId="4" fillId="0" borderId="20" xfId="0" applyNumberFormat="1" applyFont="1" applyBorder="1" applyAlignment="1">
      <alignment horizontal="left" vertical="top" wrapText="1"/>
    </xf>
    <xf numFmtId="0"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xf>
    <xf numFmtId="0" fontId="3" fillId="0" borderId="10" xfId="0" applyNumberFormat="1" applyFont="1" applyBorder="1" applyAlignment="1">
      <alignment horizontal="right"/>
    </xf>
    <xf numFmtId="0" fontId="3" fillId="0" borderId="9" xfId="0" applyNumberFormat="1" applyFont="1" applyBorder="1" applyAlignment="1">
      <alignment horizontal="right"/>
    </xf>
    <xf numFmtId="49" fontId="41" fillId="0" borderId="9" xfId="0" applyNumberFormat="1" applyFont="1" applyBorder="1" applyAlignment="1">
      <alignment horizontal="left"/>
    </xf>
    <xf numFmtId="0" fontId="3" fillId="0" borderId="9" xfId="0" applyNumberFormat="1" applyFont="1" applyBorder="1" applyAlignment="1">
      <alignment horizontal="left"/>
    </xf>
    <xf numFmtId="0" fontId="3" fillId="0" borderId="11" xfId="0" applyNumberFormat="1" applyFont="1" applyBorder="1" applyAlignment="1">
      <alignment horizontal="left"/>
    </xf>
    <xf numFmtId="0" fontId="3" fillId="0" borderId="20" xfId="0" applyNumberFormat="1" applyFont="1" applyBorder="1" applyAlignment="1">
      <alignment horizontal="center" vertical="top" wrapText="1"/>
    </xf>
    <xf numFmtId="0" fontId="4" fillId="0" borderId="10" xfId="0" applyNumberFormat="1" applyFont="1" applyBorder="1" applyAlignment="1">
      <alignment horizontal="left" vertical="top" wrapText="1"/>
    </xf>
    <xf numFmtId="0" fontId="4" fillId="0" borderId="9" xfId="0" applyNumberFormat="1" applyFont="1" applyBorder="1" applyAlignment="1">
      <alignment horizontal="left" vertical="top"/>
    </xf>
    <xf numFmtId="0" fontId="4" fillId="0" borderId="11" xfId="0" applyNumberFormat="1" applyFont="1" applyBorder="1" applyAlignment="1">
      <alignment horizontal="left"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5" xfId="0" applyNumberFormat="1" applyFont="1" applyBorder="1" applyAlignment="1">
      <alignment horizontal="center" vertical="top"/>
    </xf>
    <xf numFmtId="0" fontId="4" fillId="0" borderId="20" xfId="0" applyNumberFormat="1" applyFont="1" applyBorder="1" applyAlignment="1">
      <alignment horizontal="center" vertical="top" wrapText="1"/>
    </xf>
    <xf numFmtId="2" fontId="7" fillId="0" borderId="20" xfId="0" applyNumberFormat="1" applyFont="1" applyBorder="1"/>
    <xf numFmtId="2" fontId="10" fillId="0" borderId="0" xfId="0" applyNumberFormat="1" applyFont="1" applyBorder="1" applyAlignment="1">
      <alignment horizontal="justify" vertical="center" wrapText="1"/>
    </xf>
    <xf numFmtId="0" fontId="4" fillId="0" borderId="0" xfId="0" applyNumberFormat="1" applyFont="1" applyBorder="1" applyAlignment="1">
      <alignment horizontal="center" vertical="top"/>
    </xf>
    <xf numFmtId="0" fontId="14" fillId="2" borderId="0" xfId="0" applyFont="1" applyFill="1" applyAlignment="1" applyProtection="1">
      <alignment horizontal="right"/>
    </xf>
    <xf numFmtId="0" fontId="14" fillId="0" borderId="0" xfId="0" applyFont="1" applyAlignment="1" applyProtection="1">
      <alignment horizontal="right"/>
    </xf>
    <xf numFmtId="0" fontId="16" fillId="0" borderId="0" xfId="3" applyFont="1" applyAlignment="1" applyProtection="1">
      <alignment horizontal="center" wrapText="1"/>
    </xf>
    <xf numFmtId="0" fontId="17" fillId="0" borderId="0" xfId="0" applyFont="1" applyAlignment="1" applyProtection="1">
      <alignment horizontal="center" wrapText="1"/>
    </xf>
    <xf numFmtId="0" fontId="18" fillId="5" borderId="0" xfId="3" applyFont="1" applyFill="1" applyAlignment="1" applyProtection="1">
      <alignment horizontal="center" wrapText="1"/>
      <protection locked="0"/>
    </xf>
    <xf numFmtId="0" fontId="0" fillId="5" borderId="0" xfId="0" applyFill="1" applyAlignment="1" applyProtection="1">
      <alignment horizontal="center" wrapText="1"/>
      <protection locked="0"/>
    </xf>
    <xf numFmtId="0" fontId="19" fillId="0" borderId="20" xfId="3" applyFont="1" applyBorder="1" applyAlignment="1" applyProtection="1">
      <alignment horizontal="center" vertical="center" wrapText="1"/>
    </xf>
    <xf numFmtId="0" fontId="19" fillId="0" borderId="20" xfId="3" applyNumberFormat="1" applyFont="1" applyBorder="1" applyAlignment="1" applyProtection="1">
      <alignment horizontal="center" vertical="center" wrapText="1"/>
    </xf>
    <xf numFmtId="0" fontId="0" fillId="0" borderId="20" xfId="0" applyNumberFormat="1" applyBorder="1" applyAlignment="1" applyProtection="1">
      <alignment horizontal="center" vertical="center" wrapText="1"/>
    </xf>
    <xf numFmtId="0" fontId="20" fillId="2" borderId="20" xfId="3" applyFont="1" applyFill="1" applyBorder="1" applyAlignment="1" applyProtection="1">
      <alignment horizontal="center" vertical="center" textRotation="90" wrapText="1"/>
    </xf>
    <xf numFmtId="0" fontId="19" fillId="2" borderId="20"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21" fillId="2" borderId="20" xfId="3" applyFont="1" applyFill="1" applyBorder="1" applyAlignment="1" applyProtection="1">
      <alignment horizontal="center" vertical="center" textRotation="90" wrapText="1"/>
    </xf>
    <xf numFmtId="0" fontId="34" fillId="2" borderId="0" xfId="3" applyNumberFormat="1" applyFont="1" applyFill="1" applyBorder="1" applyAlignment="1" applyProtection="1">
      <alignment horizontal="left" vertical="center" wrapText="1"/>
    </xf>
    <xf numFmtId="0" fontId="0" fillId="2" borderId="0" xfId="0" applyNumberFormat="1" applyFill="1" applyBorder="1" applyAlignment="1" applyProtection="1">
      <alignment vertical="center" wrapText="1"/>
    </xf>
    <xf numFmtId="0" fontId="21" fillId="2" borderId="20"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textRotation="90" wrapText="1"/>
    </xf>
    <xf numFmtId="0" fontId="13" fillId="2" borderId="20" xfId="3" applyFont="1" applyFill="1" applyBorder="1" applyAlignment="1" applyProtection="1">
      <alignment horizontal="center" vertical="center" wrapText="1"/>
    </xf>
    <xf numFmtId="0" fontId="0" fillId="0" borderId="20" xfId="0" applyBorder="1" applyAlignment="1" applyProtection="1">
      <alignment horizontal="center" vertical="center" textRotation="90" wrapText="1"/>
    </xf>
    <xf numFmtId="0" fontId="0" fillId="0" borderId="20" xfId="0" applyFont="1" applyBorder="1" applyAlignment="1" applyProtection="1">
      <alignment horizontal="center" vertical="center" wrapText="1"/>
    </xf>
    <xf numFmtId="4" fontId="34" fillId="2" borderId="0" xfId="3" applyNumberFormat="1" applyFont="1" applyFill="1" applyBorder="1" applyAlignment="1" applyProtection="1">
      <alignment horizontal="left" vertical="center" wrapText="1"/>
    </xf>
    <xf numFmtId="0" fontId="34" fillId="2" borderId="0" xfId="3" applyFont="1" applyFill="1" applyBorder="1" applyAlignment="1" applyProtection="1">
      <alignment horizontal="left" vertical="center" wrapText="1"/>
    </xf>
    <xf numFmtId="0" fontId="19" fillId="0" borderId="33" xfId="3" applyFont="1" applyBorder="1" applyAlignment="1" applyProtection="1">
      <alignment horizontal="center" vertical="center" wrapText="1"/>
    </xf>
    <xf numFmtId="0" fontId="19" fillId="0" borderId="28" xfId="3" applyFont="1" applyBorder="1" applyAlignment="1" applyProtection="1">
      <alignment horizontal="center" vertical="center" wrapText="1"/>
    </xf>
    <xf numFmtId="0" fontId="19" fillId="0" borderId="34" xfId="3" applyNumberFormat="1" applyFont="1" applyBorder="1" applyAlignment="1" applyProtection="1">
      <alignment horizontal="center" vertical="center" wrapText="1"/>
    </xf>
    <xf numFmtId="0" fontId="20" fillId="2" borderId="34" xfId="3" applyFont="1" applyFill="1" applyBorder="1" applyAlignment="1" applyProtection="1">
      <alignment horizontal="center" vertical="center" textRotation="90" wrapText="1"/>
    </xf>
    <xf numFmtId="0" fontId="19" fillId="2" borderId="34" xfId="3" applyFont="1"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36" fillId="2" borderId="0" xfId="0" applyFont="1" applyFill="1" applyAlignment="1" applyProtection="1">
      <alignment horizontal="left" wrapText="1"/>
    </xf>
    <xf numFmtId="0" fontId="0" fillId="5" borderId="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20" xfId="0" applyFill="1" applyBorder="1" applyAlignment="1" applyProtection="1">
      <alignment horizontal="center" vertical="center" textRotation="90" wrapText="1"/>
    </xf>
    <xf numFmtId="0" fontId="0" fillId="2" borderId="20"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0" fillId="2" borderId="2" xfId="0" applyFill="1" applyBorder="1" applyAlignment="1" applyProtection="1">
      <alignment horizontal="center"/>
    </xf>
  </cellXfs>
  <cellStyles count="4">
    <cellStyle name="Обычный" xfId="0" builtinId="0"/>
    <cellStyle name="Обычный 2" xfId="3"/>
    <cellStyle name="Обычный 2 2 2" xfId="2"/>
    <cellStyle name="Обычный 4" xfId="1"/>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86"/>
  <sheetViews>
    <sheetView view="pageBreakPreview" topLeftCell="A64" zoomScaleNormal="70" zoomScaleSheetLayoutView="100" workbookViewId="0">
      <selection activeCell="CS71" sqref="CS71:DE71"/>
    </sheetView>
  </sheetViews>
  <sheetFormatPr defaultColWidth="0.85546875" defaultRowHeight="15.75"/>
  <cols>
    <col min="1" max="148" width="1.28515625" style="54" customWidth="1"/>
    <col min="149" max="16384" width="0.85546875" style="54"/>
  </cols>
  <sheetData>
    <row r="1" spans="1:159">
      <c r="CT1" s="97" t="s">
        <v>179</v>
      </c>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row>
    <row r="2" spans="1:159" ht="50.25" customHeight="1">
      <c r="CT2" s="98" t="s">
        <v>180</v>
      </c>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2"/>
      <c r="ET2" s="2"/>
      <c r="EU2" s="2"/>
      <c r="EV2" s="2"/>
      <c r="EW2" s="2"/>
      <c r="EX2" s="2"/>
      <c r="EY2" s="2"/>
      <c r="EZ2" s="2"/>
      <c r="FA2" s="2"/>
      <c r="FB2" s="2"/>
      <c r="FC2" s="2"/>
    </row>
    <row r="3" spans="1:159" ht="6" customHeight="1"/>
    <row r="4" spans="1:159" ht="10.5" customHeight="1">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53"/>
      <c r="ET4" s="53"/>
      <c r="EU4" s="53"/>
      <c r="EV4" s="53"/>
      <c r="EW4" s="53"/>
      <c r="EX4" s="53"/>
      <c r="EY4" s="53"/>
      <c r="EZ4" s="53"/>
      <c r="FA4" s="53"/>
      <c r="FB4" s="53"/>
      <c r="FC4" s="53"/>
    </row>
    <row r="5" spans="1:159" ht="18" customHeight="1"/>
    <row r="6" spans="1:159">
      <c r="A6" s="95" t="s">
        <v>194</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DI6" s="95" t="s">
        <v>16</v>
      </c>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row>
    <row r="7" spans="1:159" ht="35.25" customHeight="1">
      <c r="A7" s="99" t="s">
        <v>331</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DI7" s="96" t="s">
        <v>344</v>
      </c>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row>
    <row r="8" spans="1:159" ht="14.25" customHeight="1">
      <c r="A8" s="93" t="s">
        <v>236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DI8" s="93" t="s">
        <v>13</v>
      </c>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row>
    <row r="9" spans="1:159">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row>
    <row r="10" spans="1:159">
      <c r="A10" s="96"/>
      <c r="B10" s="96"/>
      <c r="C10" s="96"/>
      <c r="D10" s="96"/>
      <c r="E10" s="96"/>
      <c r="F10" s="96"/>
      <c r="G10" s="96"/>
      <c r="H10" s="96"/>
      <c r="I10" s="96"/>
      <c r="J10" s="96"/>
      <c r="K10" s="96"/>
      <c r="L10" s="96"/>
      <c r="M10" s="96"/>
      <c r="P10" s="96" t="s">
        <v>332</v>
      </c>
      <c r="Q10" s="96"/>
      <c r="R10" s="96"/>
      <c r="S10" s="96"/>
      <c r="T10" s="96"/>
      <c r="U10" s="96"/>
      <c r="V10" s="96"/>
      <c r="W10" s="96"/>
      <c r="X10" s="96"/>
      <c r="Y10" s="96"/>
      <c r="Z10" s="96"/>
      <c r="AA10" s="96"/>
      <c r="AB10" s="96"/>
      <c r="AC10" s="96"/>
      <c r="AD10" s="96"/>
      <c r="AE10" s="96"/>
      <c r="AF10" s="96"/>
      <c r="AG10" s="96"/>
      <c r="AH10" s="96"/>
      <c r="AI10" s="96"/>
      <c r="AJ10" s="96"/>
      <c r="AK10" s="96"/>
      <c r="AL10" s="96"/>
      <c r="AM10" s="96"/>
      <c r="DI10" s="96"/>
      <c r="DJ10" s="96"/>
      <c r="DK10" s="96"/>
      <c r="DL10" s="96"/>
      <c r="DM10" s="96"/>
      <c r="DN10" s="96"/>
      <c r="DO10" s="96"/>
      <c r="DP10" s="96"/>
      <c r="DQ10" s="96"/>
      <c r="DR10" s="96"/>
      <c r="DS10" s="96"/>
      <c r="DT10" s="96"/>
      <c r="DU10" s="96"/>
      <c r="DX10" s="96" t="s">
        <v>339</v>
      </c>
      <c r="DY10" s="96"/>
      <c r="DZ10" s="96"/>
      <c r="EA10" s="96"/>
      <c r="EB10" s="96"/>
      <c r="EC10" s="96"/>
      <c r="ED10" s="96"/>
      <c r="EE10" s="96"/>
      <c r="EF10" s="96"/>
      <c r="EG10" s="96"/>
      <c r="EH10" s="96"/>
      <c r="EI10" s="96"/>
      <c r="EJ10" s="96"/>
      <c r="EK10" s="96"/>
      <c r="EL10" s="96"/>
      <c r="EM10" s="96"/>
      <c r="EN10" s="96"/>
      <c r="EO10" s="96"/>
      <c r="EP10" s="96"/>
      <c r="EQ10" s="96"/>
    </row>
    <row r="11" spans="1:159">
      <c r="A11" s="113" t="s">
        <v>14</v>
      </c>
      <c r="B11" s="113"/>
      <c r="C11" s="113"/>
      <c r="D11" s="113"/>
      <c r="E11" s="113"/>
      <c r="F11" s="113"/>
      <c r="G11" s="113"/>
      <c r="H11" s="113"/>
      <c r="I11" s="113"/>
      <c r="J11" s="113"/>
      <c r="K11" s="113"/>
      <c r="L11" s="113"/>
      <c r="M11" s="113"/>
      <c r="P11" s="113" t="s">
        <v>15</v>
      </c>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DI11" s="113" t="s">
        <v>14</v>
      </c>
      <c r="DJ11" s="113"/>
      <c r="DK11" s="113"/>
      <c r="DL11" s="113"/>
      <c r="DM11" s="113"/>
      <c r="DN11" s="113"/>
      <c r="DO11" s="113"/>
      <c r="DP11" s="113"/>
      <c r="DQ11" s="113"/>
      <c r="DR11" s="113"/>
      <c r="DS11" s="113"/>
      <c r="DT11" s="113"/>
      <c r="DU11" s="113"/>
      <c r="DX11" s="113" t="s">
        <v>15</v>
      </c>
      <c r="DY11" s="113"/>
      <c r="DZ11" s="113"/>
      <c r="EA11" s="113"/>
      <c r="EB11" s="113"/>
      <c r="EC11" s="113"/>
      <c r="ED11" s="113"/>
      <c r="EE11" s="113"/>
      <c r="EF11" s="113"/>
      <c r="EG11" s="113"/>
      <c r="EH11" s="113"/>
      <c r="EI11" s="113"/>
      <c r="EJ11" s="113"/>
      <c r="EK11" s="113"/>
      <c r="EL11" s="113"/>
      <c r="EM11" s="113"/>
      <c r="EN11" s="113"/>
      <c r="EO11" s="113"/>
      <c r="EP11" s="113"/>
      <c r="EQ11" s="113"/>
    </row>
    <row r="12" spans="1:159">
      <c r="DI12" s="108"/>
      <c r="DJ12" s="108"/>
      <c r="DK12" s="114"/>
      <c r="DL12" s="114"/>
      <c r="DM12" s="114"/>
      <c r="DN12" s="97"/>
      <c r="DO12" s="97"/>
      <c r="DQ12" s="114"/>
      <c r="DR12" s="114"/>
      <c r="DS12" s="114"/>
      <c r="DT12" s="114"/>
      <c r="DU12" s="114"/>
      <c r="DV12" s="114"/>
      <c r="DW12" s="114"/>
      <c r="DX12" s="114"/>
      <c r="DY12" s="114"/>
      <c r="DZ12" s="114"/>
      <c r="EA12" s="114"/>
      <c r="EB12" s="114"/>
      <c r="EC12" s="114"/>
      <c r="ED12" s="114"/>
      <c r="EE12" s="114"/>
      <c r="EF12" s="108"/>
      <c r="EG12" s="108"/>
      <c r="EH12" s="108"/>
      <c r="EI12" s="115"/>
      <c r="EJ12" s="115"/>
      <c r="EK12" s="115"/>
    </row>
    <row r="13" spans="1:159">
      <c r="A13" s="97" t="s">
        <v>207</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DI13" s="97" t="s">
        <v>207</v>
      </c>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row>
    <row r="14" spans="1:159" s="3" customFormat="1">
      <c r="A14" s="100" t="s">
        <v>178</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row>
    <row r="15" spans="1:159" s="3" customFormat="1">
      <c r="AY15" s="4"/>
      <c r="AZ15" s="4"/>
      <c r="BA15" s="100" t="s">
        <v>347</v>
      </c>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EE15" s="101" t="s">
        <v>17</v>
      </c>
      <c r="EF15" s="102"/>
      <c r="EG15" s="102"/>
      <c r="EH15" s="102"/>
      <c r="EI15" s="102"/>
      <c r="EJ15" s="102"/>
      <c r="EK15" s="102"/>
      <c r="EL15" s="102"/>
      <c r="EM15" s="102"/>
      <c r="EN15" s="102"/>
      <c r="EO15" s="102"/>
      <c r="EP15" s="102"/>
      <c r="EQ15" s="103"/>
    </row>
    <row r="16" spans="1:159" ht="16.5" thickBot="1">
      <c r="EE16" s="104"/>
      <c r="EF16" s="105"/>
      <c r="EG16" s="105"/>
      <c r="EH16" s="105"/>
      <c r="EI16" s="105"/>
      <c r="EJ16" s="105"/>
      <c r="EK16" s="105"/>
      <c r="EL16" s="105"/>
      <c r="EM16" s="105"/>
      <c r="EN16" s="105"/>
      <c r="EO16" s="105"/>
      <c r="EP16" s="105"/>
      <c r="EQ16" s="106"/>
    </row>
    <row r="17" spans="1:148" ht="15.75" customHeight="1">
      <c r="BB17" s="107" t="s">
        <v>349</v>
      </c>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DM17" s="55"/>
      <c r="DN17" s="55"/>
      <c r="DO17" s="55"/>
      <c r="DP17" s="55"/>
      <c r="DQ17" s="55"/>
      <c r="DR17" s="55"/>
      <c r="DS17" s="55"/>
      <c r="DT17" s="55"/>
      <c r="DU17" s="55"/>
      <c r="DV17" s="55"/>
      <c r="DW17" s="55"/>
      <c r="DX17" s="55"/>
      <c r="DY17" s="108" t="s">
        <v>18</v>
      </c>
      <c r="DZ17" s="108"/>
      <c r="EA17" s="108"/>
      <c r="EB17" s="108"/>
      <c r="EC17" s="108"/>
      <c r="ED17" s="109"/>
      <c r="EE17" s="110" t="s">
        <v>350</v>
      </c>
      <c r="EF17" s="111"/>
      <c r="EG17" s="111"/>
      <c r="EH17" s="111"/>
      <c r="EI17" s="111"/>
      <c r="EJ17" s="111"/>
      <c r="EK17" s="111"/>
      <c r="EL17" s="111"/>
      <c r="EM17" s="111"/>
      <c r="EN17" s="111"/>
      <c r="EO17" s="111"/>
      <c r="EP17" s="111"/>
      <c r="EQ17" s="112"/>
    </row>
    <row r="18" spans="1:148" ht="18"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DM18" s="108" t="s">
        <v>19</v>
      </c>
      <c r="DN18" s="108"/>
      <c r="DO18" s="108"/>
      <c r="DP18" s="108"/>
      <c r="DQ18" s="108"/>
      <c r="DR18" s="108"/>
      <c r="DS18" s="108"/>
      <c r="DT18" s="108"/>
      <c r="DU18" s="108"/>
      <c r="DV18" s="108"/>
      <c r="DW18" s="108"/>
      <c r="DX18" s="108"/>
      <c r="DY18" s="108"/>
      <c r="DZ18" s="108"/>
      <c r="EA18" s="108"/>
      <c r="EB18" s="108"/>
      <c r="EC18" s="108"/>
      <c r="ED18" s="109"/>
      <c r="EE18" s="116"/>
      <c r="EF18" s="117"/>
      <c r="EG18" s="117"/>
      <c r="EH18" s="117"/>
      <c r="EI18" s="117"/>
      <c r="EJ18" s="117"/>
      <c r="EK18" s="117"/>
      <c r="EL18" s="117"/>
      <c r="EM18" s="117"/>
      <c r="EN18" s="117"/>
      <c r="EO18" s="117"/>
      <c r="EP18" s="117"/>
      <c r="EQ18" s="118"/>
    </row>
    <row r="19" spans="1:148" ht="20.25" customHeight="1">
      <c r="A19" s="97" t="s">
        <v>181</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DM19" s="55"/>
      <c r="DN19" s="55"/>
      <c r="DO19" s="55"/>
      <c r="DP19" s="55"/>
      <c r="DQ19" s="55"/>
      <c r="DR19" s="55"/>
      <c r="DS19" s="108" t="s">
        <v>20</v>
      </c>
      <c r="DT19" s="108"/>
      <c r="DU19" s="108"/>
      <c r="DV19" s="108"/>
      <c r="DW19" s="108"/>
      <c r="DX19" s="108"/>
      <c r="DY19" s="108"/>
      <c r="DZ19" s="108"/>
      <c r="EA19" s="108"/>
      <c r="EB19" s="108"/>
      <c r="EC19" s="108"/>
      <c r="ED19" s="109"/>
      <c r="EE19" s="116"/>
      <c r="EF19" s="117"/>
      <c r="EG19" s="117"/>
      <c r="EH19" s="117"/>
      <c r="EI19" s="117"/>
      <c r="EJ19" s="117"/>
      <c r="EK19" s="117"/>
      <c r="EL19" s="117"/>
      <c r="EM19" s="117"/>
      <c r="EN19" s="117"/>
      <c r="EO19" s="117"/>
      <c r="EP19" s="117"/>
      <c r="EQ19" s="118"/>
    </row>
    <row r="20" spans="1:148" ht="16.5" customHeight="1">
      <c r="A20" s="97" t="s">
        <v>182</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6" t="s">
        <v>333</v>
      </c>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108" t="s">
        <v>19</v>
      </c>
      <c r="DN20" s="108"/>
      <c r="DO20" s="108"/>
      <c r="DP20" s="108"/>
      <c r="DQ20" s="108"/>
      <c r="DR20" s="108"/>
      <c r="DS20" s="108"/>
      <c r="DT20" s="108"/>
      <c r="DU20" s="108"/>
      <c r="DV20" s="108"/>
      <c r="DW20" s="108"/>
      <c r="DX20" s="108"/>
      <c r="DY20" s="108"/>
      <c r="DZ20" s="108"/>
      <c r="EA20" s="108"/>
      <c r="EB20" s="108"/>
      <c r="EC20" s="108"/>
      <c r="ED20" s="109"/>
      <c r="EE20" s="116"/>
      <c r="EF20" s="117"/>
      <c r="EG20" s="117"/>
      <c r="EH20" s="117"/>
      <c r="EI20" s="117"/>
      <c r="EJ20" s="117"/>
      <c r="EK20" s="117"/>
      <c r="EL20" s="117"/>
      <c r="EM20" s="117"/>
      <c r="EN20" s="117"/>
      <c r="EO20" s="117"/>
      <c r="EP20" s="117"/>
      <c r="EQ20" s="118"/>
    </row>
    <row r="21" spans="1:148" ht="18" customHeight="1">
      <c r="DM21" s="55"/>
      <c r="DN21" s="55"/>
      <c r="DO21" s="55"/>
      <c r="DP21" s="55"/>
      <c r="DQ21" s="55"/>
      <c r="DR21" s="55"/>
      <c r="DS21" s="55"/>
      <c r="DT21" s="55"/>
      <c r="DU21" s="55"/>
      <c r="DV21" s="55"/>
      <c r="DW21" s="55"/>
      <c r="DX21" s="55"/>
      <c r="DY21" s="108" t="s">
        <v>21</v>
      </c>
      <c r="DZ21" s="108"/>
      <c r="EA21" s="108"/>
      <c r="EB21" s="108"/>
      <c r="EC21" s="108"/>
      <c r="ED21" s="109"/>
      <c r="EE21" s="116" t="s">
        <v>341</v>
      </c>
      <c r="EF21" s="117"/>
      <c r="EG21" s="117"/>
      <c r="EH21" s="117"/>
      <c r="EI21" s="117"/>
      <c r="EJ21" s="117"/>
      <c r="EK21" s="117"/>
      <c r="EL21" s="117"/>
      <c r="EM21" s="117"/>
      <c r="EN21" s="117"/>
      <c r="EO21" s="117"/>
      <c r="EP21" s="117"/>
      <c r="EQ21" s="118"/>
    </row>
    <row r="22" spans="1:148" ht="18" customHeight="1">
      <c r="A22" s="54" t="s">
        <v>25</v>
      </c>
      <c r="K22" s="96" t="s">
        <v>334</v>
      </c>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55"/>
      <c r="DN22" s="55"/>
      <c r="DO22" s="55"/>
      <c r="DP22" s="55"/>
      <c r="DQ22" s="55"/>
      <c r="DR22" s="55"/>
      <c r="DS22" s="55"/>
      <c r="DT22" s="55"/>
      <c r="DU22" s="55"/>
      <c r="DV22" s="55"/>
      <c r="DW22" s="55"/>
      <c r="DX22" s="55"/>
      <c r="DY22" s="108" t="s">
        <v>22</v>
      </c>
      <c r="DZ22" s="108"/>
      <c r="EA22" s="108"/>
      <c r="EB22" s="108"/>
      <c r="EC22" s="108"/>
      <c r="ED22" s="109"/>
      <c r="EE22" s="116" t="s">
        <v>342</v>
      </c>
      <c r="EF22" s="117"/>
      <c r="EG22" s="117"/>
      <c r="EH22" s="117"/>
      <c r="EI22" s="117"/>
      <c r="EJ22" s="117"/>
      <c r="EK22" s="117"/>
      <c r="EL22" s="117"/>
      <c r="EM22" s="117"/>
      <c r="EN22" s="117"/>
      <c r="EO22" s="117"/>
      <c r="EP22" s="117"/>
      <c r="EQ22" s="118"/>
    </row>
    <row r="23" spans="1:148" ht="18" customHeight="1" thickBot="1">
      <c r="A23" s="54" t="s">
        <v>26</v>
      </c>
      <c r="DW23" s="95" t="s">
        <v>23</v>
      </c>
      <c r="DX23" s="95"/>
      <c r="DY23" s="95"/>
      <c r="DZ23" s="95"/>
      <c r="EA23" s="95"/>
      <c r="EB23" s="95"/>
      <c r="EC23" s="95"/>
      <c r="ED23" s="95"/>
      <c r="EE23" s="119" t="s">
        <v>24</v>
      </c>
      <c r="EF23" s="120"/>
      <c r="EG23" s="120"/>
      <c r="EH23" s="120"/>
      <c r="EI23" s="120"/>
      <c r="EJ23" s="120"/>
      <c r="EK23" s="120"/>
      <c r="EL23" s="120"/>
      <c r="EM23" s="120"/>
      <c r="EN23" s="120"/>
      <c r="EO23" s="120"/>
      <c r="EP23" s="120"/>
      <c r="EQ23" s="121"/>
    </row>
    <row r="25" spans="1:148" s="3" customFormat="1">
      <c r="A25" s="100" t="s">
        <v>27</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row>
    <row r="27" spans="1:148" ht="21" customHeight="1">
      <c r="A27" s="102" t="s">
        <v>0</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3"/>
      <c r="BX27" s="127" t="s">
        <v>1</v>
      </c>
      <c r="BY27" s="128"/>
      <c r="BZ27" s="128"/>
      <c r="CA27" s="128"/>
      <c r="CB27" s="128"/>
      <c r="CC27" s="128"/>
      <c r="CD27" s="128"/>
      <c r="CE27" s="129"/>
      <c r="CF27" s="127" t="s">
        <v>226</v>
      </c>
      <c r="CG27" s="128"/>
      <c r="CH27" s="128"/>
      <c r="CI27" s="128"/>
      <c r="CJ27" s="128"/>
      <c r="CK27" s="128"/>
      <c r="CL27" s="128"/>
      <c r="CM27" s="128"/>
      <c r="CN27" s="128"/>
      <c r="CO27" s="128"/>
      <c r="CP27" s="128"/>
      <c r="CQ27" s="128"/>
      <c r="CR27" s="129"/>
      <c r="CS27" s="141" t="s">
        <v>4</v>
      </c>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3"/>
    </row>
    <row r="28" spans="1:148" ht="16.5"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7"/>
      <c r="BX28" s="138"/>
      <c r="BY28" s="139"/>
      <c r="BZ28" s="139"/>
      <c r="CA28" s="139"/>
      <c r="CB28" s="139"/>
      <c r="CC28" s="139"/>
      <c r="CD28" s="139"/>
      <c r="CE28" s="140"/>
      <c r="CF28" s="138"/>
      <c r="CG28" s="139"/>
      <c r="CH28" s="139"/>
      <c r="CI28" s="139"/>
      <c r="CJ28" s="139"/>
      <c r="CK28" s="139"/>
      <c r="CL28" s="139"/>
      <c r="CM28" s="139"/>
      <c r="CN28" s="139"/>
      <c r="CO28" s="139"/>
      <c r="CP28" s="139"/>
      <c r="CQ28" s="139"/>
      <c r="CR28" s="140"/>
      <c r="CS28" s="125" t="s">
        <v>2</v>
      </c>
      <c r="CT28" s="123"/>
      <c r="CU28" s="123"/>
      <c r="CV28" s="123"/>
      <c r="CW28" s="123"/>
      <c r="CX28" s="123"/>
      <c r="CY28" s="126" t="s">
        <v>335</v>
      </c>
      <c r="CZ28" s="126"/>
      <c r="DA28" s="126"/>
      <c r="DB28" s="122" t="s">
        <v>3</v>
      </c>
      <c r="DC28" s="123"/>
      <c r="DD28" s="123"/>
      <c r="DE28" s="124"/>
      <c r="DF28" s="125" t="s">
        <v>2</v>
      </c>
      <c r="DG28" s="123"/>
      <c r="DH28" s="123"/>
      <c r="DI28" s="123"/>
      <c r="DJ28" s="123"/>
      <c r="DK28" s="123"/>
      <c r="DL28" s="126" t="s">
        <v>336</v>
      </c>
      <c r="DM28" s="126"/>
      <c r="DN28" s="126"/>
      <c r="DO28" s="122" t="s">
        <v>3</v>
      </c>
      <c r="DP28" s="123"/>
      <c r="DQ28" s="123"/>
      <c r="DR28" s="124"/>
      <c r="DS28" s="125" t="s">
        <v>2</v>
      </c>
      <c r="DT28" s="123"/>
      <c r="DU28" s="123"/>
      <c r="DV28" s="123"/>
      <c r="DW28" s="123"/>
      <c r="DX28" s="123"/>
      <c r="DY28" s="126" t="s">
        <v>338</v>
      </c>
      <c r="DZ28" s="126"/>
      <c r="EA28" s="126"/>
      <c r="EB28" s="122" t="s">
        <v>3</v>
      </c>
      <c r="EC28" s="123"/>
      <c r="ED28" s="123"/>
      <c r="EE28" s="124"/>
      <c r="EF28" s="127" t="s">
        <v>220</v>
      </c>
      <c r="EG28" s="128"/>
      <c r="EH28" s="128"/>
      <c r="EI28" s="128"/>
      <c r="EJ28" s="128"/>
      <c r="EK28" s="128"/>
      <c r="EL28" s="128"/>
      <c r="EM28" s="128"/>
      <c r="EN28" s="128"/>
      <c r="EO28" s="128"/>
      <c r="EP28" s="128"/>
      <c r="EQ28" s="128"/>
      <c r="ER28" s="129"/>
    </row>
    <row r="29" spans="1:148" ht="58.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7"/>
      <c r="BX29" s="138"/>
      <c r="BY29" s="139"/>
      <c r="BZ29" s="139"/>
      <c r="CA29" s="139"/>
      <c r="CB29" s="139"/>
      <c r="CC29" s="139"/>
      <c r="CD29" s="139"/>
      <c r="CE29" s="140"/>
      <c r="CF29" s="138"/>
      <c r="CG29" s="139"/>
      <c r="CH29" s="139"/>
      <c r="CI29" s="139"/>
      <c r="CJ29" s="139"/>
      <c r="CK29" s="139"/>
      <c r="CL29" s="139"/>
      <c r="CM29" s="139"/>
      <c r="CN29" s="139"/>
      <c r="CO29" s="139"/>
      <c r="CP29" s="139"/>
      <c r="CQ29" s="139"/>
      <c r="CR29" s="140"/>
      <c r="CS29" s="133" t="s">
        <v>221</v>
      </c>
      <c r="CT29" s="134"/>
      <c r="CU29" s="134"/>
      <c r="CV29" s="134"/>
      <c r="CW29" s="134"/>
      <c r="CX29" s="134"/>
      <c r="CY29" s="134"/>
      <c r="CZ29" s="134"/>
      <c r="DA29" s="134"/>
      <c r="DB29" s="134"/>
      <c r="DC29" s="134"/>
      <c r="DD29" s="134"/>
      <c r="DE29" s="135"/>
      <c r="DF29" s="133" t="s">
        <v>222</v>
      </c>
      <c r="DG29" s="134"/>
      <c r="DH29" s="134"/>
      <c r="DI29" s="134"/>
      <c r="DJ29" s="134"/>
      <c r="DK29" s="134"/>
      <c r="DL29" s="134"/>
      <c r="DM29" s="134"/>
      <c r="DN29" s="134"/>
      <c r="DO29" s="134"/>
      <c r="DP29" s="134"/>
      <c r="DQ29" s="134"/>
      <c r="DR29" s="135"/>
      <c r="DS29" s="133" t="s">
        <v>223</v>
      </c>
      <c r="DT29" s="134"/>
      <c r="DU29" s="134"/>
      <c r="DV29" s="134"/>
      <c r="DW29" s="134"/>
      <c r="DX29" s="134"/>
      <c r="DY29" s="134"/>
      <c r="DZ29" s="134"/>
      <c r="EA29" s="134"/>
      <c r="EB29" s="134"/>
      <c r="EC29" s="134"/>
      <c r="ED29" s="134"/>
      <c r="EE29" s="135"/>
      <c r="EF29" s="130"/>
      <c r="EG29" s="131"/>
      <c r="EH29" s="131"/>
      <c r="EI29" s="131"/>
      <c r="EJ29" s="131"/>
      <c r="EK29" s="131"/>
      <c r="EL29" s="131"/>
      <c r="EM29" s="131"/>
      <c r="EN29" s="131"/>
      <c r="EO29" s="131"/>
      <c r="EP29" s="131"/>
      <c r="EQ29" s="131"/>
      <c r="ER29" s="132"/>
    </row>
    <row r="30" spans="1:148" ht="12" customHeight="1">
      <c r="A30" s="144" t="s">
        <v>5</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t="s">
        <v>6</v>
      </c>
      <c r="BY30" s="144"/>
      <c r="BZ30" s="144"/>
      <c r="CA30" s="144"/>
      <c r="CB30" s="144"/>
      <c r="CC30" s="144"/>
      <c r="CD30" s="144"/>
      <c r="CE30" s="144"/>
      <c r="CF30" s="144" t="s">
        <v>7</v>
      </c>
      <c r="CG30" s="144"/>
      <c r="CH30" s="144"/>
      <c r="CI30" s="144"/>
      <c r="CJ30" s="144"/>
      <c r="CK30" s="144"/>
      <c r="CL30" s="144"/>
      <c r="CM30" s="144"/>
      <c r="CN30" s="144"/>
      <c r="CO30" s="144"/>
      <c r="CP30" s="144"/>
      <c r="CQ30" s="144"/>
      <c r="CR30" s="144"/>
      <c r="CS30" s="144" t="s">
        <v>8</v>
      </c>
      <c r="CT30" s="144"/>
      <c r="CU30" s="144"/>
      <c r="CV30" s="144"/>
      <c r="CW30" s="144"/>
      <c r="CX30" s="144"/>
      <c r="CY30" s="144"/>
      <c r="CZ30" s="144"/>
      <c r="DA30" s="144"/>
      <c r="DB30" s="144"/>
      <c r="DC30" s="144"/>
      <c r="DD30" s="144"/>
      <c r="DE30" s="144"/>
      <c r="DF30" s="144" t="s">
        <v>9</v>
      </c>
      <c r="DG30" s="144"/>
      <c r="DH30" s="144"/>
      <c r="DI30" s="144"/>
      <c r="DJ30" s="144"/>
      <c r="DK30" s="144"/>
      <c r="DL30" s="144"/>
      <c r="DM30" s="144"/>
      <c r="DN30" s="144"/>
      <c r="DO30" s="144"/>
      <c r="DP30" s="144"/>
      <c r="DQ30" s="144"/>
      <c r="DR30" s="144"/>
      <c r="DS30" s="144" t="s">
        <v>9</v>
      </c>
      <c r="DT30" s="144"/>
      <c r="DU30" s="144"/>
      <c r="DV30" s="144"/>
      <c r="DW30" s="144"/>
      <c r="DX30" s="144"/>
      <c r="DY30" s="144"/>
      <c r="DZ30" s="144"/>
      <c r="EA30" s="144"/>
      <c r="EB30" s="144"/>
      <c r="EC30" s="144"/>
      <c r="ED30" s="144"/>
      <c r="EE30" s="144"/>
      <c r="EF30" s="144" t="s">
        <v>11</v>
      </c>
      <c r="EG30" s="144"/>
      <c r="EH30" s="144"/>
      <c r="EI30" s="144"/>
      <c r="EJ30" s="144"/>
      <c r="EK30" s="144"/>
      <c r="EL30" s="144"/>
      <c r="EM30" s="144"/>
      <c r="EN30" s="144"/>
      <c r="EO30" s="144"/>
      <c r="EP30" s="144"/>
      <c r="EQ30" s="144"/>
      <c r="ER30" s="144"/>
    </row>
    <row r="31" spans="1:148" ht="17.25" customHeight="1">
      <c r="A31" s="145" t="s">
        <v>242</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6" t="s">
        <v>28</v>
      </c>
      <c r="BY31" s="146"/>
      <c r="BZ31" s="146"/>
      <c r="CA31" s="146"/>
      <c r="CB31" s="146"/>
      <c r="CC31" s="146"/>
      <c r="CD31" s="146"/>
      <c r="CE31" s="146"/>
      <c r="CF31" s="146" t="s">
        <v>29</v>
      </c>
      <c r="CG31" s="146"/>
      <c r="CH31" s="146"/>
      <c r="CI31" s="146"/>
      <c r="CJ31" s="146"/>
      <c r="CK31" s="146"/>
      <c r="CL31" s="146"/>
      <c r="CM31" s="146"/>
      <c r="CN31" s="146"/>
      <c r="CO31" s="146"/>
      <c r="CP31" s="146"/>
      <c r="CQ31" s="146"/>
      <c r="CR31" s="146"/>
      <c r="CS31" s="147">
        <v>531991.56999999995</v>
      </c>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row>
    <row r="32" spans="1:148" ht="18.75" customHeight="1">
      <c r="A32" s="145" t="s">
        <v>243</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6" t="s">
        <v>30</v>
      </c>
      <c r="BY32" s="146"/>
      <c r="BZ32" s="146"/>
      <c r="CA32" s="146"/>
      <c r="CB32" s="146"/>
      <c r="CC32" s="146"/>
      <c r="CD32" s="146"/>
      <c r="CE32" s="146"/>
      <c r="CF32" s="146" t="s">
        <v>29</v>
      </c>
      <c r="CG32" s="146"/>
      <c r="CH32" s="146"/>
      <c r="CI32" s="146"/>
      <c r="CJ32" s="146"/>
      <c r="CK32" s="146"/>
      <c r="CL32" s="146"/>
      <c r="CM32" s="146"/>
      <c r="CN32" s="146"/>
      <c r="CO32" s="146"/>
      <c r="CP32" s="146"/>
      <c r="CQ32" s="146"/>
      <c r="CR32" s="146"/>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row>
    <row r="33" spans="1:148">
      <c r="A33" s="148" t="s">
        <v>31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9" t="s">
        <v>32</v>
      </c>
      <c r="BY33" s="149"/>
      <c r="BZ33" s="149"/>
      <c r="CA33" s="149"/>
      <c r="CB33" s="149"/>
      <c r="CC33" s="149"/>
      <c r="CD33" s="149"/>
      <c r="CE33" s="149"/>
      <c r="CF33" s="149"/>
      <c r="CG33" s="149"/>
      <c r="CH33" s="149"/>
      <c r="CI33" s="149"/>
      <c r="CJ33" s="149"/>
      <c r="CK33" s="149"/>
      <c r="CL33" s="149"/>
      <c r="CM33" s="149"/>
      <c r="CN33" s="149"/>
      <c r="CO33" s="149"/>
      <c r="CP33" s="149"/>
      <c r="CQ33" s="149"/>
      <c r="CR33" s="149"/>
      <c r="CS33" s="147">
        <f>CS34+CS35+CS38+CS39+CS44+CS45</f>
        <v>22992266</v>
      </c>
      <c r="CT33" s="147"/>
      <c r="CU33" s="147"/>
      <c r="CV33" s="147"/>
      <c r="CW33" s="147"/>
      <c r="CX33" s="147"/>
      <c r="CY33" s="147"/>
      <c r="CZ33" s="147"/>
      <c r="DA33" s="147"/>
      <c r="DB33" s="147"/>
      <c r="DC33" s="147"/>
      <c r="DD33" s="147"/>
      <c r="DE33" s="147"/>
      <c r="DF33" s="147">
        <f>DF34+DF35+DF38+DF39+DF44+DF45</f>
        <v>24068678</v>
      </c>
      <c r="DG33" s="147"/>
      <c r="DH33" s="147"/>
      <c r="DI33" s="147"/>
      <c r="DJ33" s="147"/>
      <c r="DK33" s="147"/>
      <c r="DL33" s="147"/>
      <c r="DM33" s="147"/>
      <c r="DN33" s="147"/>
      <c r="DO33" s="147"/>
      <c r="DP33" s="147"/>
      <c r="DQ33" s="147"/>
      <c r="DR33" s="147"/>
      <c r="DS33" s="147">
        <f>DS34+DS35+DS38+DS39+DS44+DS45</f>
        <v>24594820</v>
      </c>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row>
    <row r="34" spans="1:148" ht="32.25" customHeight="1">
      <c r="A34" s="150" t="s">
        <v>33</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46" t="s">
        <v>34</v>
      </c>
      <c r="BY34" s="146"/>
      <c r="BZ34" s="146"/>
      <c r="CA34" s="146"/>
      <c r="CB34" s="146"/>
      <c r="CC34" s="146"/>
      <c r="CD34" s="146"/>
      <c r="CE34" s="146"/>
      <c r="CF34" s="146" t="s">
        <v>35</v>
      </c>
      <c r="CG34" s="146"/>
      <c r="CH34" s="146"/>
      <c r="CI34" s="146"/>
      <c r="CJ34" s="146"/>
      <c r="CK34" s="146"/>
      <c r="CL34" s="146"/>
      <c r="CM34" s="146"/>
      <c r="CN34" s="146"/>
      <c r="CO34" s="146"/>
      <c r="CP34" s="146"/>
      <c r="CQ34" s="146"/>
      <c r="CR34" s="146"/>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row>
    <row r="35" spans="1:148" ht="15.75" customHeight="1">
      <c r="A35" s="150" t="s">
        <v>239</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46" t="s">
        <v>36</v>
      </c>
      <c r="BY35" s="146"/>
      <c r="BZ35" s="146"/>
      <c r="CA35" s="146"/>
      <c r="CB35" s="146"/>
      <c r="CC35" s="146"/>
      <c r="CD35" s="146"/>
      <c r="CE35" s="146"/>
      <c r="CF35" s="146" t="s">
        <v>37</v>
      </c>
      <c r="CG35" s="146"/>
      <c r="CH35" s="146"/>
      <c r="CI35" s="146"/>
      <c r="CJ35" s="146"/>
      <c r="CK35" s="146"/>
      <c r="CL35" s="146"/>
      <c r="CM35" s="146"/>
      <c r="CN35" s="146"/>
      <c r="CO35" s="146"/>
      <c r="CP35" s="146"/>
      <c r="CQ35" s="146"/>
      <c r="CR35" s="146"/>
      <c r="CS35" s="147">
        <f>CS36+CS37</f>
        <v>22992266</v>
      </c>
      <c r="CT35" s="147"/>
      <c r="CU35" s="147"/>
      <c r="CV35" s="147"/>
      <c r="CW35" s="147"/>
      <c r="CX35" s="147"/>
      <c r="CY35" s="147"/>
      <c r="CZ35" s="147"/>
      <c r="DA35" s="147"/>
      <c r="DB35" s="147"/>
      <c r="DC35" s="147"/>
      <c r="DD35" s="147"/>
      <c r="DE35" s="147"/>
      <c r="DF35" s="147">
        <f>DF36+DF37</f>
        <v>24068678</v>
      </c>
      <c r="DG35" s="147"/>
      <c r="DH35" s="147"/>
      <c r="DI35" s="147"/>
      <c r="DJ35" s="147"/>
      <c r="DK35" s="147"/>
      <c r="DL35" s="147"/>
      <c r="DM35" s="147"/>
      <c r="DN35" s="147"/>
      <c r="DO35" s="147"/>
      <c r="DP35" s="147"/>
      <c r="DQ35" s="147"/>
      <c r="DR35" s="147"/>
      <c r="DS35" s="147">
        <f>DS36+DS37</f>
        <v>24594820</v>
      </c>
      <c r="DT35" s="147"/>
      <c r="DU35" s="147"/>
      <c r="DV35" s="147"/>
      <c r="DW35" s="147"/>
      <c r="DX35" s="147"/>
      <c r="DY35" s="147"/>
      <c r="DZ35" s="147"/>
      <c r="EA35" s="147"/>
      <c r="EB35" s="147"/>
      <c r="EC35" s="147"/>
      <c r="ED35" s="147"/>
      <c r="EE35" s="147"/>
      <c r="EF35" s="147">
        <f>EF36+EF37</f>
        <v>0</v>
      </c>
      <c r="EG35" s="147"/>
      <c r="EH35" s="147"/>
      <c r="EI35" s="147"/>
      <c r="EJ35" s="147"/>
      <c r="EK35" s="147"/>
      <c r="EL35" s="147"/>
      <c r="EM35" s="147"/>
      <c r="EN35" s="147"/>
      <c r="EO35" s="147"/>
      <c r="EP35" s="147"/>
      <c r="EQ35" s="147"/>
      <c r="ER35" s="147"/>
    </row>
    <row r="36" spans="1:148" ht="33.75" customHeight="1">
      <c r="A36" s="152" t="s">
        <v>309</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46" t="s">
        <v>224</v>
      </c>
      <c r="BY36" s="146"/>
      <c r="BZ36" s="146"/>
      <c r="CA36" s="146"/>
      <c r="CB36" s="146"/>
      <c r="CC36" s="146"/>
      <c r="CD36" s="146"/>
      <c r="CE36" s="146"/>
      <c r="CF36" s="154" t="s">
        <v>37</v>
      </c>
      <c r="CG36" s="117"/>
      <c r="CH36" s="117"/>
      <c r="CI36" s="117"/>
      <c r="CJ36" s="117"/>
      <c r="CK36" s="117"/>
      <c r="CL36" s="117"/>
      <c r="CM36" s="117"/>
      <c r="CN36" s="117"/>
      <c r="CO36" s="117"/>
      <c r="CP36" s="117"/>
      <c r="CQ36" s="117"/>
      <c r="CR36" s="155"/>
      <c r="CS36" s="147">
        <v>21567866</v>
      </c>
      <c r="CT36" s="147"/>
      <c r="CU36" s="147"/>
      <c r="CV36" s="147"/>
      <c r="CW36" s="147"/>
      <c r="CX36" s="147"/>
      <c r="CY36" s="147"/>
      <c r="CZ36" s="147"/>
      <c r="DA36" s="147"/>
      <c r="DB36" s="147"/>
      <c r="DC36" s="147"/>
      <c r="DD36" s="147"/>
      <c r="DE36" s="147"/>
      <c r="DF36" s="147">
        <v>22537878</v>
      </c>
      <c r="DG36" s="147"/>
      <c r="DH36" s="147"/>
      <c r="DI36" s="147"/>
      <c r="DJ36" s="147"/>
      <c r="DK36" s="147"/>
      <c r="DL36" s="147"/>
      <c r="DM36" s="147"/>
      <c r="DN36" s="147"/>
      <c r="DO36" s="147"/>
      <c r="DP36" s="147"/>
      <c r="DQ36" s="147"/>
      <c r="DR36" s="147"/>
      <c r="DS36" s="147">
        <v>23064020</v>
      </c>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row>
    <row r="37" spans="1:148" ht="15.75" customHeight="1">
      <c r="A37" s="150" t="s">
        <v>311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46" t="s">
        <v>310</v>
      </c>
      <c r="BY37" s="146"/>
      <c r="BZ37" s="146"/>
      <c r="CA37" s="146"/>
      <c r="CB37" s="146"/>
      <c r="CC37" s="146"/>
      <c r="CD37" s="146"/>
      <c r="CE37" s="146"/>
      <c r="CF37" s="146" t="s">
        <v>37</v>
      </c>
      <c r="CG37" s="146"/>
      <c r="CH37" s="146"/>
      <c r="CI37" s="146"/>
      <c r="CJ37" s="146"/>
      <c r="CK37" s="146"/>
      <c r="CL37" s="146"/>
      <c r="CM37" s="146"/>
      <c r="CN37" s="146"/>
      <c r="CO37" s="146"/>
      <c r="CP37" s="146"/>
      <c r="CQ37" s="146"/>
      <c r="CR37" s="146"/>
      <c r="CS37" s="147">
        <v>1424400</v>
      </c>
      <c r="CT37" s="147"/>
      <c r="CU37" s="147"/>
      <c r="CV37" s="147"/>
      <c r="CW37" s="147"/>
      <c r="CX37" s="147"/>
      <c r="CY37" s="147"/>
      <c r="CZ37" s="147"/>
      <c r="DA37" s="147"/>
      <c r="DB37" s="147"/>
      <c r="DC37" s="147"/>
      <c r="DD37" s="147"/>
      <c r="DE37" s="147"/>
      <c r="DF37" s="147">
        <v>1530800</v>
      </c>
      <c r="DG37" s="147"/>
      <c r="DH37" s="147"/>
      <c r="DI37" s="147"/>
      <c r="DJ37" s="147"/>
      <c r="DK37" s="147"/>
      <c r="DL37" s="147"/>
      <c r="DM37" s="147"/>
      <c r="DN37" s="147"/>
      <c r="DO37" s="147"/>
      <c r="DP37" s="147"/>
      <c r="DQ37" s="147"/>
      <c r="DR37" s="147"/>
      <c r="DS37" s="147">
        <v>1530800</v>
      </c>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row>
    <row r="38" spans="1:148" ht="24.75" customHeight="1">
      <c r="A38" s="150" t="s">
        <v>288</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46" t="s">
        <v>38</v>
      </c>
      <c r="BY38" s="146"/>
      <c r="BZ38" s="146"/>
      <c r="CA38" s="146"/>
      <c r="CB38" s="146"/>
      <c r="CC38" s="146"/>
      <c r="CD38" s="146"/>
      <c r="CE38" s="146"/>
      <c r="CF38" s="146" t="s">
        <v>39</v>
      </c>
      <c r="CG38" s="146"/>
      <c r="CH38" s="146"/>
      <c r="CI38" s="146"/>
      <c r="CJ38" s="146"/>
      <c r="CK38" s="146"/>
      <c r="CL38" s="146"/>
      <c r="CM38" s="146"/>
      <c r="CN38" s="146"/>
      <c r="CO38" s="146"/>
      <c r="CP38" s="146"/>
      <c r="CQ38" s="146"/>
      <c r="CR38" s="146"/>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row>
    <row r="39" spans="1:148" ht="18" customHeight="1">
      <c r="A39" s="150" t="s">
        <v>40</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46" t="s">
        <v>41</v>
      </c>
      <c r="BY39" s="146"/>
      <c r="BZ39" s="146"/>
      <c r="CA39" s="146"/>
      <c r="CB39" s="146"/>
      <c r="CC39" s="146"/>
      <c r="CD39" s="146"/>
      <c r="CE39" s="146"/>
      <c r="CF39" s="146" t="s">
        <v>42</v>
      </c>
      <c r="CG39" s="146"/>
      <c r="CH39" s="146"/>
      <c r="CI39" s="146"/>
      <c r="CJ39" s="146"/>
      <c r="CK39" s="146"/>
      <c r="CL39" s="146"/>
      <c r="CM39" s="146"/>
      <c r="CN39" s="146"/>
      <c r="CO39" s="146"/>
      <c r="CP39" s="146"/>
      <c r="CQ39" s="146"/>
      <c r="CR39" s="146"/>
      <c r="CS39" s="147">
        <f>CS41+CS42+CS43+CS44+CS45</f>
        <v>0</v>
      </c>
      <c r="CT39" s="147"/>
      <c r="CU39" s="147"/>
      <c r="CV39" s="147"/>
      <c r="CW39" s="147"/>
      <c r="CX39" s="147"/>
      <c r="CY39" s="147"/>
      <c r="CZ39" s="147"/>
      <c r="DA39" s="147"/>
      <c r="DB39" s="147"/>
      <c r="DC39" s="147"/>
      <c r="DD39" s="147"/>
      <c r="DE39" s="147"/>
      <c r="DF39" s="147">
        <f t="shared" ref="DF39" si="0">DF41+DF42+DF43+DF44+DF45</f>
        <v>0</v>
      </c>
      <c r="DG39" s="147"/>
      <c r="DH39" s="147"/>
      <c r="DI39" s="147"/>
      <c r="DJ39" s="147"/>
      <c r="DK39" s="147"/>
      <c r="DL39" s="147"/>
      <c r="DM39" s="147"/>
      <c r="DN39" s="147"/>
      <c r="DO39" s="147"/>
      <c r="DP39" s="147"/>
      <c r="DQ39" s="147"/>
      <c r="DR39" s="147"/>
      <c r="DS39" s="147">
        <f t="shared" ref="DS39" si="1">DS41+DS42+DS43+DS44+DS45</f>
        <v>0</v>
      </c>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row>
    <row r="40" spans="1:148" ht="15.75" customHeight="1">
      <c r="A40" s="159" t="s">
        <v>110</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60" t="s">
        <v>237</v>
      </c>
      <c r="BY40" s="160"/>
      <c r="BZ40" s="160"/>
      <c r="CA40" s="160"/>
      <c r="CB40" s="160"/>
      <c r="CC40" s="160"/>
      <c r="CD40" s="160"/>
      <c r="CE40" s="160"/>
      <c r="CF40" s="162" t="s">
        <v>42</v>
      </c>
      <c r="CG40" s="163"/>
      <c r="CH40" s="163"/>
      <c r="CI40" s="163"/>
      <c r="CJ40" s="163"/>
      <c r="CK40" s="163"/>
      <c r="CL40" s="163"/>
      <c r="CM40" s="163"/>
      <c r="CN40" s="163"/>
      <c r="CO40" s="163"/>
      <c r="CP40" s="163"/>
      <c r="CQ40" s="163"/>
      <c r="CR40" s="164"/>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row>
    <row r="41" spans="1:148" ht="15.75" customHeight="1">
      <c r="A41" s="157" t="s">
        <v>225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61"/>
      <c r="BY41" s="161"/>
      <c r="BZ41" s="161"/>
      <c r="CA41" s="161"/>
      <c r="CB41" s="161"/>
      <c r="CC41" s="161"/>
      <c r="CD41" s="161"/>
      <c r="CE41" s="161"/>
      <c r="CF41" s="165"/>
      <c r="CG41" s="166"/>
      <c r="CH41" s="166"/>
      <c r="CI41" s="166"/>
      <c r="CJ41" s="166"/>
      <c r="CK41" s="166"/>
      <c r="CL41" s="166"/>
      <c r="CM41" s="166"/>
      <c r="CN41" s="166"/>
      <c r="CO41" s="166"/>
      <c r="CP41" s="166"/>
      <c r="CQ41" s="166"/>
      <c r="CR41" s="167"/>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row>
    <row r="42" spans="1:148" ht="15.75" customHeight="1">
      <c r="A42" s="170" t="s">
        <v>45</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71" t="s">
        <v>238</v>
      </c>
      <c r="BY42" s="171"/>
      <c r="BZ42" s="171"/>
      <c r="CA42" s="171"/>
      <c r="CB42" s="171"/>
      <c r="CC42" s="171"/>
      <c r="CD42" s="171"/>
      <c r="CE42" s="171"/>
      <c r="CF42" s="172" t="s">
        <v>42</v>
      </c>
      <c r="CG42" s="173"/>
      <c r="CH42" s="173"/>
      <c r="CI42" s="173"/>
      <c r="CJ42" s="173"/>
      <c r="CK42" s="173"/>
      <c r="CL42" s="173"/>
      <c r="CM42" s="173"/>
      <c r="CN42" s="173"/>
      <c r="CO42" s="173"/>
      <c r="CP42" s="173"/>
      <c r="CQ42" s="173"/>
      <c r="CR42" s="174"/>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row>
    <row r="43" spans="1:148" ht="15.75" customHeight="1">
      <c r="A43" s="168" t="s">
        <v>312</v>
      </c>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46" t="s">
        <v>314</v>
      </c>
      <c r="BY43" s="146"/>
      <c r="BZ43" s="146"/>
      <c r="CA43" s="146"/>
      <c r="CB43" s="146"/>
      <c r="CC43" s="146"/>
      <c r="CD43" s="146"/>
      <c r="CE43" s="146"/>
      <c r="CF43" s="154" t="s">
        <v>42</v>
      </c>
      <c r="CG43" s="117"/>
      <c r="CH43" s="117"/>
      <c r="CI43" s="117"/>
      <c r="CJ43" s="117"/>
      <c r="CK43" s="117"/>
      <c r="CL43" s="117"/>
      <c r="CM43" s="117"/>
      <c r="CN43" s="117"/>
      <c r="CO43" s="117"/>
      <c r="CP43" s="117"/>
      <c r="CQ43" s="117"/>
      <c r="CR43" s="155"/>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row>
    <row r="44" spans="1:148" ht="17.25" customHeight="1">
      <c r="A44" s="168" t="s">
        <v>313</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46" t="s">
        <v>43</v>
      </c>
      <c r="BY44" s="146"/>
      <c r="BZ44" s="146"/>
      <c r="CA44" s="146"/>
      <c r="CB44" s="146"/>
      <c r="CC44" s="146"/>
      <c r="CD44" s="146"/>
      <c r="CE44" s="146"/>
      <c r="CF44" s="154" t="s">
        <v>44</v>
      </c>
      <c r="CG44" s="117"/>
      <c r="CH44" s="117"/>
      <c r="CI44" s="117"/>
      <c r="CJ44" s="117"/>
      <c r="CK44" s="117"/>
      <c r="CL44" s="117"/>
      <c r="CM44" s="117"/>
      <c r="CN44" s="117"/>
      <c r="CO44" s="117"/>
      <c r="CP44" s="117"/>
      <c r="CQ44" s="117"/>
      <c r="CR44" s="155"/>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row>
    <row r="45" spans="1:148" ht="15" customHeight="1">
      <c r="A45" s="150" t="s">
        <v>315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46" t="s">
        <v>46</v>
      </c>
      <c r="BY45" s="146"/>
      <c r="BZ45" s="146"/>
      <c r="CA45" s="146"/>
      <c r="CB45" s="146"/>
      <c r="CC45" s="146"/>
      <c r="CD45" s="146"/>
      <c r="CE45" s="146"/>
      <c r="CF45" s="146"/>
      <c r="CG45" s="146"/>
      <c r="CH45" s="146"/>
      <c r="CI45" s="146"/>
      <c r="CJ45" s="146"/>
      <c r="CK45" s="146"/>
      <c r="CL45" s="146"/>
      <c r="CM45" s="146"/>
      <c r="CN45" s="146"/>
      <c r="CO45" s="146"/>
      <c r="CP45" s="146"/>
      <c r="CQ45" s="146"/>
      <c r="CR45" s="146"/>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row>
    <row r="46" spans="1:148" ht="18" customHeight="1">
      <c r="A46" s="150" t="s">
        <v>197</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46" t="s">
        <v>47</v>
      </c>
      <c r="BY46" s="146"/>
      <c r="BZ46" s="146"/>
      <c r="CA46" s="146"/>
      <c r="CB46" s="146"/>
      <c r="CC46" s="146"/>
      <c r="CD46" s="146"/>
      <c r="CE46" s="146"/>
      <c r="CF46" s="146" t="s">
        <v>29</v>
      </c>
      <c r="CG46" s="146"/>
      <c r="CH46" s="146"/>
      <c r="CI46" s="146"/>
      <c r="CJ46" s="146"/>
      <c r="CK46" s="146"/>
      <c r="CL46" s="146"/>
      <c r="CM46" s="146"/>
      <c r="CN46" s="146"/>
      <c r="CO46" s="146"/>
      <c r="CP46" s="146"/>
      <c r="CQ46" s="146"/>
      <c r="CR46" s="146"/>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row>
    <row r="47" spans="1:148" ht="48" customHeight="1">
      <c r="A47" s="152" t="s">
        <v>48</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46" t="s">
        <v>49</v>
      </c>
      <c r="BY47" s="146"/>
      <c r="BZ47" s="146"/>
      <c r="CA47" s="146"/>
      <c r="CB47" s="146"/>
      <c r="CC47" s="146"/>
      <c r="CD47" s="146"/>
      <c r="CE47" s="146"/>
      <c r="CF47" s="146" t="s">
        <v>50</v>
      </c>
      <c r="CG47" s="146"/>
      <c r="CH47" s="146"/>
      <c r="CI47" s="146"/>
      <c r="CJ47" s="146"/>
      <c r="CK47" s="146"/>
      <c r="CL47" s="146"/>
      <c r="CM47" s="146"/>
      <c r="CN47" s="146"/>
      <c r="CO47" s="146"/>
      <c r="CP47" s="146"/>
      <c r="CQ47" s="146"/>
      <c r="CR47" s="146"/>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75" t="s">
        <v>29</v>
      </c>
      <c r="EG47" s="175"/>
      <c r="EH47" s="175"/>
      <c r="EI47" s="175"/>
      <c r="EJ47" s="175"/>
      <c r="EK47" s="175"/>
      <c r="EL47" s="175"/>
      <c r="EM47" s="175"/>
      <c r="EN47" s="175"/>
      <c r="EO47" s="175"/>
      <c r="EP47" s="175"/>
      <c r="EQ47" s="175"/>
      <c r="ER47" s="175"/>
    </row>
    <row r="48" spans="1:148" ht="15" customHeight="1">
      <c r="A48" s="178" t="s">
        <v>51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49" t="s">
        <v>52</v>
      </c>
      <c r="BY48" s="149"/>
      <c r="BZ48" s="149"/>
      <c r="CA48" s="149"/>
      <c r="CB48" s="149"/>
      <c r="CC48" s="149"/>
      <c r="CD48" s="149"/>
      <c r="CE48" s="149"/>
      <c r="CF48" s="149" t="s">
        <v>29</v>
      </c>
      <c r="CG48" s="149"/>
      <c r="CH48" s="149"/>
      <c r="CI48" s="149"/>
      <c r="CJ48" s="149"/>
      <c r="CK48" s="149"/>
      <c r="CL48" s="149"/>
      <c r="CM48" s="149"/>
      <c r="CN48" s="149"/>
      <c r="CO48" s="149"/>
      <c r="CP48" s="149"/>
      <c r="CQ48" s="149"/>
      <c r="CR48" s="149"/>
      <c r="CS48" s="147">
        <f>CS49+CS56+CS63+CS67+CS69+CS71</f>
        <v>23524257.57</v>
      </c>
      <c r="CT48" s="147"/>
      <c r="CU48" s="147"/>
      <c r="CV48" s="147"/>
      <c r="CW48" s="147"/>
      <c r="CX48" s="147"/>
      <c r="CY48" s="147"/>
      <c r="CZ48" s="147"/>
      <c r="DA48" s="147"/>
      <c r="DB48" s="147"/>
      <c r="DC48" s="147"/>
      <c r="DD48" s="147"/>
      <c r="DE48" s="147"/>
      <c r="DF48" s="147">
        <f>DF49+DF56+DF63+DF67+DF69+DF71</f>
        <v>24068678</v>
      </c>
      <c r="DG48" s="147"/>
      <c r="DH48" s="147"/>
      <c r="DI48" s="147"/>
      <c r="DJ48" s="147"/>
      <c r="DK48" s="147"/>
      <c r="DL48" s="147"/>
      <c r="DM48" s="147"/>
      <c r="DN48" s="147"/>
      <c r="DO48" s="147"/>
      <c r="DP48" s="147"/>
      <c r="DQ48" s="147"/>
      <c r="DR48" s="147"/>
      <c r="DS48" s="147">
        <f>DS49+DS56+DS63+DS67+DS69+DS71</f>
        <v>24594820</v>
      </c>
      <c r="DT48" s="147"/>
      <c r="DU48" s="147"/>
      <c r="DV48" s="147"/>
      <c r="DW48" s="147"/>
      <c r="DX48" s="147"/>
      <c r="DY48" s="147"/>
      <c r="DZ48" s="147"/>
      <c r="EA48" s="147"/>
      <c r="EB48" s="147"/>
      <c r="EC48" s="147"/>
      <c r="ED48" s="147"/>
      <c r="EE48" s="147"/>
      <c r="EF48" s="175"/>
      <c r="EG48" s="175"/>
      <c r="EH48" s="175"/>
      <c r="EI48" s="175"/>
      <c r="EJ48" s="175"/>
      <c r="EK48" s="175"/>
      <c r="EL48" s="175"/>
      <c r="EM48" s="175"/>
      <c r="EN48" s="175"/>
      <c r="EO48" s="175"/>
      <c r="EP48" s="175"/>
      <c r="EQ48" s="175"/>
      <c r="ER48" s="175"/>
    </row>
    <row r="49" spans="1:148" ht="29.25" customHeight="1">
      <c r="A49" s="176" t="s">
        <v>53</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46" t="s">
        <v>54</v>
      </c>
      <c r="BY49" s="146"/>
      <c r="BZ49" s="146"/>
      <c r="CA49" s="146"/>
      <c r="CB49" s="146"/>
      <c r="CC49" s="146"/>
      <c r="CD49" s="146"/>
      <c r="CE49" s="146"/>
      <c r="CF49" s="146" t="s">
        <v>29</v>
      </c>
      <c r="CG49" s="146"/>
      <c r="CH49" s="146"/>
      <c r="CI49" s="146"/>
      <c r="CJ49" s="146"/>
      <c r="CK49" s="146"/>
      <c r="CL49" s="146"/>
      <c r="CM49" s="146"/>
      <c r="CN49" s="146"/>
      <c r="CO49" s="146"/>
      <c r="CP49" s="146"/>
      <c r="CQ49" s="146"/>
      <c r="CR49" s="146"/>
      <c r="CS49" s="147">
        <f>CS50+CS51+CS52+CS53</f>
        <v>18863425</v>
      </c>
      <c r="CT49" s="147"/>
      <c r="CU49" s="147"/>
      <c r="CV49" s="147"/>
      <c r="CW49" s="147"/>
      <c r="CX49" s="147"/>
      <c r="CY49" s="147"/>
      <c r="CZ49" s="147"/>
      <c r="DA49" s="147"/>
      <c r="DB49" s="147"/>
      <c r="DC49" s="147"/>
      <c r="DD49" s="147"/>
      <c r="DE49" s="147"/>
      <c r="DF49" s="147">
        <f>DF50+DF51+DF52+DF53</f>
        <v>19264323</v>
      </c>
      <c r="DG49" s="147"/>
      <c r="DH49" s="147"/>
      <c r="DI49" s="147"/>
      <c r="DJ49" s="147"/>
      <c r="DK49" s="147"/>
      <c r="DL49" s="147"/>
      <c r="DM49" s="147"/>
      <c r="DN49" s="147"/>
      <c r="DO49" s="147"/>
      <c r="DP49" s="147"/>
      <c r="DQ49" s="147"/>
      <c r="DR49" s="147"/>
      <c r="DS49" s="147">
        <f>DS50+DS51+DS52+DS53</f>
        <v>19946314</v>
      </c>
      <c r="DT49" s="147"/>
      <c r="DU49" s="147"/>
      <c r="DV49" s="147"/>
      <c r="DW49" s="147"/>
      <c r="DX49" s="147"/>
      <c r="DY49" s="147"/>
      <c r="DZ49" s="147"/>
      <c r="EA49" s="147"/>
      <c r="EB49" s="147"/>
      <c r="EC49" s="147"/>
      <c r="ED49" s="147"/>
      <c r="EE49" s="147"/>
      <c r="EF49" s="175" t="s">
        <v>29</v>
      </c>
      <c r="EG49" s="175"/>
      <c r="EH49" s="175"/>
      <c r="EI49" s="175"/>
      <c r="EJ49" s="175"/>
      <c r="EK49" s="175"/>
      <c r="EL49" s="175"/>
      <c r="EM49" s="175"/>
      <c r="EN49" s="175"/>
      <c r="EO49" s="175"/>
      <c r="EP49" s="175"/>
      <c r="EQ49" s="175"/>
      <c r="ER49" s="175"/>
    </row>
    <row r="50" spans="1:148" ht="30.75" customHeight="1">
      <c r="A50" s="179" t="s">
        <v>240</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1" t="s">
        <v>55</v>
      </c>
      <c r="BY50" s="181"/>
      <c r="BZ50" s="181"/>
      <c r="CA50" s="181"/>
      <c r="CB50" s="181"/>
      <c r="CC50" s="181"/>
      <c r="CD50" s="181"/>
      <c r="CE50" s="181"/>
      <c r="CF50" s="181" t="s">
        <v>56</v>
      </c>
      <c r="CG50" s="181"/>
      <c r="CH50" s="181"/>
      <c r="CI50" s="181"/>
      <c r="CJ50" s="181"/>
      <c r="CK50" s="181"/>
      <c r="CL50" s="181"/>
      <c r="CM50" s="181"/>
      <c r="CN50" s="181"/>
      <c r="CO50" s="181"/>
      <c r="CP50" s="181"/>
      <c r="CQ50" s="181"/>
      <c r="CR50" s="181"/>
      <c r="CS50" s="182">
        <v>14488040</v>
      </c>
      <c r="CT50" s="182"/>
      <c r="CU50" s="182"/>
      <c r="CV50" s="182"/>
      <c r="CW50" s="182"/>
      <c r="CX50" s="182"/>
      <c r="CY50" s="182"/>
      <c r="CZ50" s="182"/>
      <c r="DA50" s="182"/>
      <c r="DB50" s="182"/>
      <c r="DC50" s="182"/>
      <c r="DD50" s="182"/>
      <c r="DE50" s="182"/>
      <c r="DF50" s="147">
        <v>14795945</v>
      </c>
      <c r="DG50" s="147"/>
      <c r="DH50" s="147"/>
      <c r="DI50" s="147"/>
      <c r="DJ50" s="147"/>
      <c r="DK50" s="147"/>
      <c r="DL50" s="147"/>
      <c r="DM50" s="147"/>
      <c r="DN50" s="147"/>
      <c r="DO50" s="147"/>
      <c r="DP50" s="147"/>
      <c r="DQ50" s="147"/>
      <c r="DR50" s="147"/>
      <c r="DS50" s="147">
        <v>15319750</v>
      </c>
      <c r="DT50" s="147"/>
      <c r="DU50" s="147"/>
      <c r="DV50" s="147"/>
      <c r="DW50" s="147"/>
      <c r="DX50" s="147"/>
      <c r="DY50" s="147"/>
      <c r="DZ50" s="147"/>
      <c r="EA50" s="147"/>
      <c r="EB50" s="147"/>
      <c r="EC50" s="147"/>
      <c r="ED50" s="147"/>
      <c r="EE50" s="147"/>
      <c r="EF50" s="175" t="s">
        <v>29</v>
      </c>
      <c r="EG50" s="175"/>
      <c r="EH50" s="175"/>
      <c r="EI50" s="175"/>
      <c r="EJ50" s="175"/>
      <c r="EK50" s="175"/>
      <c r="EL50" s="175"/>
      <c r="EM50" s="175"/>
      <c r="EN50" s="175"/>
      <c r="EO50" s="175"/>
      <c r="EP50" s="175"/>
      <c r="EQ50" s="175"/>
      <c r="ER50" s="175"/>
    </row>
    <row r="51" spans="1:148" ht="16.5" customHeight="1">
      <c r="A51" s="179" t="s">
        <v>241</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1" t="s">
        <v>57</v>
      </c>
      <c r="BY51" s="181"/>
      <c r="BZ51" s="181"/>
      <c r="CA51" s="181"/>
      <c r="CB51" s="181"/>
      <c r="CC51" s="181"/>
      <c r="CD51" s="181"/>
      <c r="CE51" s="181"/>
      <c r="CF51" s="181" t="s">
        <v>58</v>
      </c>
      <c r="CG51" s="181"/>
      <c r="CH51" s="181"/>
      <c r="CI51" s="181"/>
      <c r="CJ51" s="181"/>
      <c r="CK51" s="181"/>
      <c r="CL51" s="181"/>
      <c r="CM51" s="181"/>
      <c r="CN51" s="181"/>
      <c r="CO51" s="181"/>
      <c r="CP51" s="181"/>
      <c r="CQ51" s="181"/>
      <c r="CR51" s="181"/>
      <c r="CS51" s="182"/>
      <c r="CT51" s="182"/>
      <c r="CU51" s="182"/>
      <c r="CV51" s="182"/>
      <c r="CW51" s="182"/>
      <c r="CX51" s="182"/>
      <c r="CY51" s="182"/>
      <c r="CZ51" s="182"/>
      <c r="DA51" s="182"/>
      <c r="DB51" s="182"/>
      <c r="DC51" s="182"/>
      <c r="DD51" s="182"/>
      <c r="DE51" s="182"/>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75" t="s">
        <v>29</v>
      </c>
      <c r="EG51" s="175"/>
      <c r="EH51" s="175"/>
      <c r="EI51" s="175"/>
      <c r="EJ51" s="175"/>
      <c r="EK51" s="175"/>
      <c r="EL51" s="175"/>
      <c r="EM51" s="175"/>
      <c r="EN51" s="175"/>
      <c r="EO51" s="175"/>
      <c r="EP51" s="175"/>
      <c r="EQ51" s="175"/>
      <c r="ER51" s="175"/>
    </row>
    <row r="52" spans="1:148" ht="30" customHeight="1">
      <c r="A52" s="179" t="s">
        <v>211</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1" t="s">
        <v>59</v>
      </c>
      <c r="BY52" s="181"/>
      <c r="BZ52" s="181"/>
      <c r="CA52" s="181"/>
      <c r="CB52" s="181"/>
      <c r="CC52" s="181"/>
      <c r="CD52" s="181"/>
      <c r="CE52" s="181"/>
      <c r="CF52" s="181" t="s">
        <v>60</v>
      </c>
      <c r="CG52" s="181"/>
      <c r="CH52" s="181"/>
      <c r="CI52" s="181"/>
      <c r="CJ52" s="181"/>
      <c r="CK52" s="181"/>
      <c r="CL52" s="181"/>
      <c r="CM52" s="181"/>
      <c r="CN52" s="181"/>
      <c r="CO52" s="181"/>
      <c r="CP52" s="181"/>
      <c r="CQ52" s="181"/>
      <c r="CR52" s="181"/>
      <c r="CS52" s="182"/>
      <c r="CT52" s="182"/>
      <c r="CU52" s="182"/>
      <c r="CV52" s="182"/>
      <c r="CW52" s="182"/>
      <c r="CX52" s="182"/>
      <c r="CY52" s="182"/>
      <c r="CZ52" s="182"/>
      <c r="DA52" s="182"/>
      <c r="DB52" s="182"/>
      <c r="DC52" s="182"/>
      <c r="DD52" s="182"/>
      <c r="DE52" s="182"/>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75" t="s">
        <v>29</v>
      </c>
      <c r="EG52" s="175"/>
      <c r="EH52" s="175"/>
      <c r="EI52" s="175"/>
      <c r="EJ52" s="175"/>
      <c r="EK52" s="175"/>
      <c r="EL52" s="175"/>
      <c r="EM52" s="175"/>
      <c r="EN52" s="175"/>
      <c r="EO52" s="175"/>
      <c r="EP52" s="175"/>
      <c r="EQ52" s="175"/>
      <c r="ER52" s="175"/>
    </row>
    <row r="53" spans="1:148" ht="32.25" customHeight="1">
      <c r="A53" s="183" t="s">
        <v>227</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5"/>
      <c r="BX53" s="181" t="s">
        <v>61</v>
      </c>
      <c r="BY53" s="181"/>
      <c r="BZ53" s="181"/>
      <c r="CA53" s="181"/>
      <c r="CB53" s="181"/>
      <c r="CC53" s="181"/>
      <c r="CD53" s="181"/>
      <c r="CE53" s="181"/>
      <c r="CF53" s="181" t="s">
        <v>62</v>
      </c>
      <c r="CG53" s="181"/>
      <c r="CH53" s="181"/>
      <c r="CI53" s="181"/>
      <c r="CJ53" s="181"/>
      <c r="CK53" s="181"/>
      <c r="CL53" s="181"/>
      <c r="CM53" s="181"/>
      <c r="CN53" s="181"/>
      <c r="CO53" s="181"/>
      <c r="CP53" s="181"/>
      <c r="CQ53" s="181"/>
      <c r="CR53" s="181"/>
      <c r="CS53" s="182">
        <f>CS54+CS55</f>
        <v>4375385</v>
      </c>
      <c r="CT53" s="182"/>
      <c r="CU53" s="182"/>
      <c r="CV53" s="182"/>
      <c r="CW53" s="182"/>
      <c r="CX53" s="182"/>
      <c r="CY53" s="182"/>
      <c r="CZ53" s="182"/>
      <c r="DA53" s="182"/>
      <c r="DB53" s="182"/>
      <c r="DC53" s="182"/>
      <c r="DD53" s="182"/>
      <c r="DE53" s="182"/>
      <c r="DF53" s="182">
        <f>DF54+DF55</f>
        <v>4468378</v>
      </c>
      <c r="DG53" s="182"/>
      <c r="DH53" s="182"/>
      <c r="DI53" s="182"/>
      <c r="DJ53" s="182"/>
      <c r="DK53" s="182"/>
      <c r="DL53" s="182"/>
      <c r="DM53" s="182"/>
      <c r="DN53" s="182"/>
      <c r="DO53" s="182"/>
      <c r="DP53" s="182"/>
      <c r="DQ53" s="182"/>
      <c r="DR53" s="182"/>
      <c r="DS53" s="182">
        <f>DS54+DS55</f>
        <v>4626564</v>
      </c>
      <c r="DT53" s="182"/>
      <c r="DU53" s="182"/>
      <c r="DV53" s="182"/>
      <c r="DW53" s="182"/>
      <c r="DX53" s="182"/>
      <c r="DY53" s="182"/>
      <c r="DZ53" s="182"/>
      <c r="EA53" s="182"/>
      <c r="EB53" s="182"/>
      <c r="EC53" s="182"/>
      <c r="ED53" s="182"/>
      <c r="EE53" s="182"/>
      <c r="EF53" s="175" t="s">
        <v>29</v>
      </c>
      <c r="EG53" s="175"/>
      <c r="EH53" s="175"/>
      <c r="EI53" s="175"/>
      <c r="EJ53" s="175"/>
      <c r="EK53" s="175"/>
      <c r="EL53" s="175"/>
      <c r="EM53" s="175"/>
      <c r="EN53" s="175"/>
      <c r="EO53" s="175"/>
      <c r="EP53" s="175"/>
      <c r="EQ53" s="175"/>
      <c r="ER53" s="175"/>
    </row>
    <row r="54" spans="1:148" ht="34.5" customHeight="1">
      <c r="A54" s="188" t="s">
        <v>63</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90"/>
      <c r="BX54" s="181" t="s">
        <v>64</v>
      </c>
      <c r="BY54" s="181"/>
      <c r="BZ54" s="181"/>
      <c r="CA54" s="181"/>
      <c r="CB54" s="181"/>
      <c r="CC54" s="181"/>
      <c r="CD54" s="181"/>
      <c r="CE54" s="181"/>
      <c r="CF54" s="181" t="s">
        <v>62</v>
      </c>
      <c r="CG54" s="181"/>
      <c r="CH54" s="181"/>
      <c r="CI54" s="181"/>
      <c r="CJ54" s="181"/>
      <c r="CK54" s="181"/>
      <c r="CL54" s="181"/>
      <c r="CM54" s="181"/>
      <c r="CN54" s="181"/>
      <c r="CO54" s="181"/>
      <c r="CP54" s="181"/>
      <c r="CQ54" s="181"/>
      <c r="CR54" s="181"/>
      <c r="CS54" s="182">
        <v>4375385</v>
      </c>
      <c r="CT54" s="182"/>
      <c r="CU54" s="182"/>
      <c r="CV54" s="182"/>
      <c r="CW54" s="182"/>
      <c r="CX54" s="182"/>
      <c r="CY54" s="182"/>
      <c r="CZ54" s="182"/>
      <c r="DA54" s="182"/>
      <c r="DB54" s="182"/>
      <c r="DC54" s="182"/>
      <c r="DD54" s="182"/>
      <c r="DE54" s="182"/>
      <c r="DF54" s="147">
        <v>4468378</v>
      </c>
      <c r="DG54" s="147"/>
      <c r="DH54" s="147"/>
      <c r="DI54" s="147"/>
      <c r="DJ54" s="147"/>
      <c r="DK54" s="147"/>
      <c r="DL54" s="147"/>
      <c r="DM54" s="147"/>
      <c r="DN54" s="147"/>
      <c r="DO54" s="147"/>
      <c r="DP54" s="147"/>
      <c r="DQ54" s="147"/>
      <c r="DR54" s="147"/>
      <c r="DS54" s="147">
        <v>4626564</v>
      </c>
      <c r="DT54" s="147"/>
      <c r="DU54" s="147"/>
      <c r="DV54" s="147"/>
      <c r="DW54" s="147"/>
      <c r="DX54" s="147"/>
      <c r="DY54" s="147"/>
      <c r="DZ54" s="147"/>
      <c r="EA54" s="147"/>
      <c r="EB54" s="147"/>
      <c r="EC54" s="147"/>
      <c r="ED54" s="147"/>
      <c r="EE54" s="147"/>
      <c r="EF54" s="175" t="s">
        <v>29</v>
      </c>
      <c r="EG54" s="175"/>
      <c r="EH54" s="175"/>
      <c r="EI54" s="175"/>
      <c r="EJ54" s="175"/>
      <c r="EK54" s="175"/>
      <c r="EL54" s="175"/>
      <c r="EM54" s="175"/>
      <c r="EN54" s="175"/>
      <c r="EO54" s="175"/>
      <c r="EP54" s="175"/>
      <c r="EQ54" s="175"/>
      <c r="ER54" s="175"/>
    </row>
    <row r="55" spans="1:148" ht="16.5" customHeight="1">
      <c r="A55" s="186" t="s">
        <v>65</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1" t="s">
        <v>66</v>
      </c>
      <c r="BY55" s="181"/>
      <c r="BZ55" s="181"/>
      <c r="CA55" s="181"/>
      <c r="CB55" s="181"/>
      <c r="CC55" s="181"/>
      <c r="CD55" s="181"/>
      <c r="CE55" s="181"/>
      <c r="CF55" s="181" t="s">
        <v>62</v>
      </c>
      <c r="CG55" s="181"/>
      <c r="CH55" s="181"/>
      <c r="CI55" s="181"/>
      <c r="CJ55" s="181"/>
      <c r="CK55" s="181"/>
      <c r="CL55" s="181"/>
      <c r="CM55" s="181"/>
      <c r="CN55" s="181"/>
      <c r="CO55" s="181"/>
      <c r="CP55" s="181"/>
      <c r="CQ55" s="181"/>
      <c r="CR55" s="181"/>
      <c r="CS55" s="182"/>
      <c r="CT55" s="182"/>
      <c r="CU55" s="182"/>
      <c r="CV55" s="182"/>
      <c r="CW55" s="182"/>
      <c r="CX55" s="182"/>
      <c r="CY55" s="182"/>
      <c r="CZ55" s="182"/>
      <c r="DA55" s="182"/>
      <c r="DB55" s="182"/>
      <c r="DC55" s="182"/>
      <c r="DD55" s="182"/>
      <c r="DE55" s="182"/>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75" t="s">
        <v>29</v>
      </c>
      <c r="EG55" s="175"/>
      <c r="EH55" s="175"/>
      <c r="EI55" s="175"/>
      <c r="EJ55" s="175"/>
      <c r="EK55" s="175"/>
      <c r="EL55" s="175"/>
      <c r="EM55" s="175"/>
      <c r="EN55" s="175"/>
      <c r="EO55" s="175"/>
      <c r="EP55" s="175"/>
      <c r="EQ55" s="175"/>
      <c r="ER55" s="175"/>
    </row>
    <row r="56" spans="1:148" ht="18" customHeight="1">
      <c r="A56" s="194" t="s">
        <v>209</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81" t="s">
        <v>67</v>
      </c>
      <c r="BY56" s="181"/>
      <c r="BZ56" s="181"/>
      <c r="CA56" s="181"/>
      <c r="CB56" s="181"/>
      <c r="CC56" s="181"/>
      <c r="CD56" s="181"/>
      <c r="CE56" s="181"/>
      <c r="CF56" s="181" t="s">
        <v>68</v>
      </c>
      <c r="CG56" s="181"/>
      <c r="CH56" s="181"/>
      <c r="CI56" s="181"/>
      <c r="CJ56" s="181"/>
      <c r="CK56" s="181"/>
      <c r="CL56" s="181"/>
      <c r="CM56" s="181"/>
      <c r="CN56" s="181"/>
      <c r="CO56" s="181"/>
      <c r="CP56" s="181"/>
      <c r="CQ56" s="181"/>
      <c r="CR56" s="181"/>
      <c r="CS56" s="182">
        <f>CS57+CS58+CS59</f>
        <v>0</v>
      </c>
      <c r="CT56" s="182"/>
      <c r="CU56" s="182"/>
      <c r="CV56" s="182"/>
      <c r="CW56" s="182"/>
      <c r="CX56" s="182"/>
      <c r="CY56" s="182"/>
      <c r="CZ56" s="182"/>
      <c r="DA56" s="182"/>
      <c r="DB56" s="182"/>
      <c r="DC56" s="182"/>
      <c r="DD56" s="182"/>
      <c r="DE56" s="182"/>
      <c r="DF56" s="182">
        <f>DF57+DF58+DF59</f>
        <v>0</v>
      </c>
      <c r="DG56" s="182"/>
      <c r="DH56" s="182"/>
      <c r="DI56" s="182"/>
      <c r="DJ56" s="182"/>
      <c r="DK56" s="182"/>
      <c r="DL56" s="182"/>
      <c r="DM56" s="182"/>
      <c r="DN56" s="182"/>
      <c r="DO56" s="182"/>
      <c r="DP56" s="182"/>
      <c r="DQ56" s="182"/>
      <c r="DR56" s="182"/>
      <c r="DS56" s="182">
        <f>DS57+DS58+DS59</f>
        <v>0</v>
      </c>
      <c r="DT56" s="182"/>
      <c r="DU56" s="182"/>
      <c r="DV56" s="182"/>
      <c r="DW56" s="182"/>
      <c r="DX56" s="182"/>
      <c r="DY56" s="182"/>
      <c r="DZ56" s="182"/>
      <c r="EA56" s="182"/>
      <c r="EB56" s="182"/>
      <c r="EC56" s="182"/>
      <c r="ED56" s="182"/>
      <c r="EE56" s="182"/>
      <c r="EF56" s="175" t="s">
        <v>29</v>
      </c>
      <c r="EG56" s="175"/>
      <c r="EH56" s="175"/>
      <c r="EI56" s="175"/>
      <c r="EJ56" s="175"/>
      <c r="EK56" s="175"/>
      <c r="EL56" s="175"/>
      <c r="EM56" s="175"/>
      <c r="EN56" s="175"/>
      <c r="EO56" s="175"/>
      <c r="EP56" s="175"/>
      <c r="EQ56" s="175"/>
      <c r="ER56" s="175"/>
    </row>
    <row r="57" spans="1:148" ht="39.75" customHeight="1">
      <c r="A57" s="191" t="s">
        <v>69</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3"/>
      <c r="BX57" s="181" t="s">
        <v>70</v>
      </c>
      <c r="BY57" s="181"/>
      <c r="BZ57" s="181"/>
      <c r="CA57" s="181"/>
      <c r="CB57" s="181"/>
      <c r="CC57" s="181"/>
      <c r="CD57" s="181"/>
      <c r="CE57" s="181"/>
      <c r="CF57" s="181" t="s">
        <v>71</v>
      </c>
      <c r="CG57" s="181"/>
      <c r="CH57" s="181"/>
      <c r="CI57" s="181"/>
      <c r="CJ57" s="181"/>
      <c r="CK57" s="181"/>
      <c r="CL57" s="181"/>
      <c r="CM57" s="181"/>
      <c r="CN57" s="181"/>
      <c r="CO57" s="181"/>
      <c r="CP57" s="181"/>
      <c r="CQ57" s="181"/>
      <c r="CR57" s="181"/>
      <c r="CS57" s="182"/>
      <c r="CT57" s="182"/>
      <c r="CU57" s="182"/>
      <c r="CV57" s="182"/>
      <c r="CW57" s="182"/>
      <c r="CX57" s="182"/>
      <c r="CY57" s="182"/>
      <c r="CZ57" s="182"/>
      <c r="DA57" s="182"/>
      <c r="DB57" s="182"/>
      <c r="DC57" s="182"/>
      <c r="DD57" s="182"/>
      <c r="DE57" s="182"/>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75" t="s">
        <v>29</v>
      </c>
      <c r="EG57" s="175"/>
      <c r="EH57" s="175"/>
      <c r="EI57" s="175"/>
      <c r="EJ57" s="175"/>
      <c r="EK57" s="175"/>
      <c r="EL57" s="175"/>
      <c r="EM57" s="175"/>
      <c r="EN57" s="175"/>
      <c r="EO57" s="175"/>
      <c r="EP57" s="175"/>
      <c r="EQ57" s="175"/>
      <c r="ER57" s="175"/>
    </row>
    <row r="58" spans="1:148" ht="48.75" customHeight="1">
      <c r="A58" s="196" t="s">
        <v>72</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8"/>
      <c r="BX58" s="181" t="s">
        <v>73</v>
      </c>
      <c r="BY58" s="181"/>
      <c r="BZ58" s="181"/>
      <c r="CA58" s="181"/>
      <c r="CB58" s="181"/>
      <c r="CC58" s="181"/>
      <c r="CD58" s="181"/>
      <c r="CE58" s="181"/>
      <c r="CF58" s="181" t="s">
        <v>74</v>
      </c>
      <c r="CG58" s="181"/>
      <c r="CH58" s="181"/>
      <c r="CI58" s="181"/>
      <c r="CJ58" s="181"/>
      <c r="CK58" s="181"/>
      <c r="CL58" s="181"/>
      <c r="CM58" s="181"/>
      <c r="CN58" s="181"/>
      <c r="CO58" s="181"/>
      <c r="CP58" s="181"/>
      <c r="CQ58" s="181"/>
      <c r="CR58" s="181"/>
      <c r="CS58" s="182"/>
      <c r="CT58" s="182"/>
      <c r="CU58" s="182"/>
      <c r="CV58" s="182"/>
      <c r="CW58" s="182"/>
      <c r="CX58" s="182"/>
      <c r="CY58" s="182"/>
      <c r="CZ58" s="182"/>
      <c r="DA58" s="182"/>
      <c r="DB58" s="182"/>
      <c r="DC58" s="182"/>
      <c r="DD58" s="182"/>
      <c r="DE58" s="182"/>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75" t="s">
        <v>29</v>
      </c>
      <c r="EG58" s="175"/>
      <c r="EH58" s="175"/>
      <c r="EI58" s="175"/>
      <c r="EJ58" s="175"/>
      <c r="EK58" s="175"/>
      <c r="EL58" s="175"/>
      <c r="EM58" s="175"/>
      <c r="EN58" s="175"/>
      <c r="EO58" s="175"/>
      <c r="EP58" s="175"/>
      <c r="EQ58" s="175"/>
      <c r="ER58" s="175"/>
    </row>
    <row r="59" spans="1:148" ht="30" customHeight="1">
      <c r="A59" s="188" t="s">
        <v>214</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90"/>
      <c r="BX59" s="181" t="s">
        <v>212</v>
      </c>
      <c r="BY59" s="181"/>
      <c r="BZ59" s="181"/>
      <c r="CA59" s="181"/>
      <c r="CB59" s="181"/>
      <c r="CC59" s="181"/>
      <c r="CD59" s="181"/>
      <c r="CE59" s="181"/>
      <c r="CF59" s="181" t="s">
        <v>213</v>
      </c>
      <c r="CG59" s="181"/>
      <c r="CH59" s="181"/>
      <c r="CI59" s="181"/>
      <c r="CJ59" s="181"/>
      <c r="CK59" s="181"/>
      <c r="CL59" s="181"/>
      <c r="CM59" s="181"/>
      <c r="CN59" s="181"/>
      <c r="CO59" s="181"/>
      <c r="CP59" s="181"/>
      <c r="CQ59" s="181"/>
      <c r="CR59" s="181"/>
      <c r="CS59" s="182"/>
      <c r="CT59" s="182"/>
      <c r="CU59" s="182"/>
      <c r="CV59" s="182"/>
      <c r="CW59" s="182"/>
      <c r="CX59" s="182"/>
      <c r="CY59" s="182"/>
      <c r="CZ59" s="182"/>
      <c r="DA59" s="182"/>
      <c r="DB59" s="182"/>
      <c r="DC59" s="182"/>
      <c r="DD59" s="182"/>
      <c r="DE59" s="182"/>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75" t="s">
        <v>29</v>
      </c>
      <c r="EG59" s="175"/>
      <c r="EH59" s="175"/>
      <c r="EI59" s="175"/>
      <c r="EJ59" s="175"/>
      <c r="EK59" s="175"/>
      <c r="EL59" s="175"/>
      <c r="EM59" s="175"/>
      <c r="EN59" s="175"/>
      <c r="EO59" s="175"/>
      <c r="EP59" s="175"/>
      <c r="EQ59" s="175"/>
      <c r="ER59" s="175"/>
    </row>
    <row r="60" spans="1:148" ht="29.25" customHeight="1">
      <c r="A60" s="179" t="s">
        <v>75</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1" t="s">
        <v>76</v>
      </c>
      <c r="BY60" s="181"/>
      <c r="BZ60" s="181"/>
      <c r="CA60" s="181"/>
      <c r="CB60" s="181"/>
      <c r="CC60" s="181"/>
      <c r="CD60" s="181"/>
      <c r="CE60" s="181"/>
      <c r="CF60" s="181" t="s">
        <v>77</v>
      </c>
      <c r="CG60" s="181"/>
      <c r="CH60" s="181"/>
      <c r="CI60" s="181"/>
      <c r="CJ60" s="181"/>
      <c r="CK60" s="181"/>
      <c r="CL60" s="181"/>
      <c r="CM60" s="181"/>
      <c r="CN60" s="181"/>
      <c r="CO60" s="181"/>
      <c r="CP60" s="181"/>
      <c r="CQ60" s="181"/>
      <c r="CR60" s="181"/>
      <c r="CS60" s="182">
        <f>CS61+CS62</f>
        <v>0</v>
      </c>
      <c r="CT60" s="182"/>
      <c r="CU60" s="182"/>
      <c r="CV60" s="182"/>
      <c r="CW60" s="182"/>
      <c r="CX60" s="182"/>
      <c r="CY60" s="182"/>
      <c r="CZ60" s="182"/>
      <c r="DA60" s="182"/>
      <c r="DB60" s="182"/>
      <c r="DC60" s="182"/>
      <c r="DD60" s="182"/>
      <c r="DE60" s="182"/>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75" t="s">
        <v>29</v>
      </c>
      <c r="EG60" s="175"/>
      <c r="EH60" s="175"/>
      <c r="EI60" s="175"/>
      <c r="EJ60" s="175"/>
      <c r="EK60" s="175"/>
      <c r="EL60" s="175"/>
      <c r="EM60" s="175"/>
      <c r="EN60" s="175"/>
      <c r="EO60" s="175"/>
      <c r="EP60" s="175"/>
      <c r="EQ60" s="175"/>
      <c r="ER60" s="175"/>
    </row>
    <row r="61" spans="1:148" ht="15.75" customHeight="1">
      <c r="A61" s="179" t="s">
        <v>195</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1" t="s">
        <v>78</v>
      </c>
      <c r="BY61" s="181"/>
      <c r="BZ61" s="181"/>
      <c r="CA61" s="181"/>
      <c r="CB61" s="181"/>
      <c r="CC61" s="181"/>
      <c r="CD61" s="181"/>
      <c r="CE61" s="181"/>
      <c r="CF61" s="181" t="s">
        <v>79</v>
      </c>
      <c r="CG61" s="181"/>
      <c r="CH61" s="181"/>
      <c r="CI61" s="181"/>
      <c r="CJ61" s="181"/>
      <c r="CK61" s="181"/>
      <c r="CL61" s="181"/>
      <c r="CM61" s="181"/>
      <c r="CN61" s="181"/>
      <c r="CO61" s="181"/>
      <c r="CP61" s="181"/>
      <c r="CQ61" s="181"/>
      <c r="CR61" s="181"/>
      <c r="CS61" s="182"/>
      <c r="CT61" s="182"/>
      <c r="CU61" s="182"/>
      <c r="CV61" s="182"/>
      <c r="CW61" s="182"/>
      <c r="CX61" s="182"/>
      <c r="CY61" s="182"/>
      <c r="CZ61" s="182"/>
      <c r="DA61" s="182"/>
      <c r="DB61" s="182"/>
      <c r="DC61" s="182"/>
      <c r="DD61" s="182"/>
      <c r="DE61" s="182"/>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75" t="s">
        <v>29</v>
      </c>
      <c r="EG61" s="175"/>
      <c r="EH61" s="175"/>
      <c r="EI61" s="175"/>
      <c r="EJ61" s="175"/>
      <c r="EK61" s="175"/>
      <c r="EL61" s="175"/>
      <c r="EM61" s="175"/>
      <c r="EN61" s="175"/>
      <c r="EO61" s="175"/>
      <c r="EP61" s="175"/>
      <c r="EQ61" s="175"/>
      <c r="ER61" s="175"/>
    </row>
    <row r="62" spans="1:148" ht="16.5" customHeight="1">
      <c r="A62" s="179" t="s">
        <v>196</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1" t="s">
        <v>80</v>
      </c>
      <c r="BY62" s="181"/>
      <c r="BZ62" s="181"/>
      <c r="CA62" s="181"/>
      <c r="CB62" s="181"/>
      <c r="CC62" s="181"/>
      <c r="CD62" s="181"/>
      <c r="CE62" s="181"/>
      <c r="CF62" s="181" t="s">
        <v>81</v>
      </c>
      <c r="CG62" s="181"/>
      <c r="CH62" s="181"/>
      <c r="CI62" s="181"/>
      <c r="CJ62" s="181"/>
      <c r="CK62" s="181"/>
      <c r="CL62" s="181"/>
      <c r="CM62" s="181"/>
      <c r="CN62" s="181"/>
      <c r="CO62" s="181"/>
      <c r="CP62" s="181"/>
      <c r="CQ62" s="181"/>
      <c r="CR62" s="181"/>
      <c r="CS62" s="182"/>
      <c r="CT62" s="182"/>
      <c r="CU62" s="182"/>
      <c r="CV62" s="182"/>
      <c r="CW62" s="182"/>
      <c r="CX62" s="182"/>
      <c r="CY62" s="182"/>
      <c r="CZ62" s="182"/>
      <c r="DA62" s="182"/>
      <c r="DB62" s="182"/>
      <c r="DC62" s="182"/>
      <c r="DD62" s="182"/>
      <c r="DE62" s="182"/>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75" t="s">
        <v>29</v>
      </c>
      <c r="EG62" s="175"/>
      <c r="EH62" s="175"/>
      <c r="EI62" s="175"/>
      <c r="EJ62" s="175"/>
      <c r="EK62" s="175"/>
      <c r="EL62" s="175"/>
      <c r="EM62" s="175"/>
      <c r="EN62" s="175"/>
      <c r="EO62" s="175"/>
      <c r="EP62" s="175"/>
      <c r="EQ62" s="175"/>
      <c r="ER62" s="175"/>
    </row>
    <row r="63" spans="1:148" ht="15.75" customHeight="1">
      <c r="A63" s="194" t="s">
        <v>82</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81" t="s">
        <v>83</v>
      </c>
      <c r="BY63" s="181"/>
      <c r="BZ63" s="181"/>
      <c r="CA63" s="181"/>
      <c r="CB63" s="181"/>
      <c r="CC63" s="181"/>
      <c r="CD63" s="181"/>
      <c r="CE63" s="181"/>
      <c r="CF63" s="181" t="s">
        <v>84</v>
      </c>
      <c r="CG63" s="181"/>
      <c r="CH63" s="181"/>
      <c r="CI63" s="181"/>
      <c r="CJ63" s="181"/>
      <c r="CK63" s="181"/>
      <c r="CL63" s="181"/>
      <c r="CM63" s="181"/>
      <c r="CN63" s="181"/>
      <c r="CO63" s="181"/>
      <c r="CP63" s="181"/>
      <c r="CQ63" s="181"/>
      <c r="CR63" s="181"/>
      <c r="CS63" s="182">
        <f>CS64+CS65+CS66</f>
        <v>241795</v>
      </c>
      <c r="CT63" s="182"/>
      <c r="CU63" s="182"/>
      <c r="CV63" s="182"/>
      <c r="CW63" s="182"/>
      <c r="CX63" s="182"/>
      <c r="CY63" s="182"/>
      <c r="CZ63" s="182"/>
      <c r="DA63" s="182"/>
      <c r="DB63" s="182"/>
      <c r="DC63" s="182"/>
      <c r="DD63" s="182"/>
      <c r="DE63" s="182"/>
      <c r="DF63" s="182">
        <f>DF64+DF65+DF66</f>
        <v>241795</v>
      </c>
      <c r="DG63" s="182"/>
      <c r="DH63" s="182"/>
      <c r="DI63" s="182"/>
      <c r="DJ63" s="182"/>
      <c r="DK63" s="182"/>
      <c r="DL63" s="182"/>
      <c r="DM63" s="182"/>
      <c r="DN63" s="182"/>
      <c r="DO63" s="182"/>
      <c r="DP63" s="182"/>
      <c r="DQ63" s="182"/>
      <c r="DR63" s="182"/>
      <c r="DS63" s="182">
        <f>DS64+DS65+DS66</f>
        <v>241795</v>
      </c>
      <c r="DT63" s="182"/>
      <c r="DU63" s="182"/>
      <c r="DV63" s="182"/>
      <c r="DW63" s="182"/>
      <c r="DX63" s="182"/>
      <c r="DY63" s="182"/>
      <c r="DZ63" s="182"/>
      <c r="EA63" s="182"/>
      <c r="EB63" s="182"/>
      <c r="EC63" s="182"/>
      <c r="ED63" s="182"/>
      <c r="EE63" s="182"/>
      <c r="EF63" s="175" t="s">
        <v>29</v>
      </c>
      <c r="EG63" s="175"/>
      <c r="EH63" s="175"/>
      <c r="EI63" s="175"/>
      <c r="EJ63" s="175"/>
      <c r="EK63" s="175"/>
      <c r="EL63" s="175"/>
      <c r="EM63" s="175"/>
      <c r="EN63" s="175"/>
      <c r="EO63" s="175"/>
      <c r="EP63" s="175"/>
      <c r="EQ63" s="175"/>
      <c r="ER63" s="175"/>
    </row>
    <row r="64" spans="1:148" ht="27" customHeight="1">
      <c r="A64" s="179" t="s">
        <v>85</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1" t="s">
        <v>86</v>
      </c>
      <c r="BY64" s="181"/>
      <c r="BZ64" s="181"/>
      <c r="CA64" s="181"/>
      <c r="CB64" s="181"/>
      <c r="CC64" s="181"/>
      <c r="CD64" s="181"/>
      <c r="CE64" s="181"/>
      <c r="CF64" s="181" t="s">
        <v>87</v>
      </c>
      <c r="CG64" s="181"/>
      <c r="CH64" s="181"/>
      <c r="CI64" s="181"/>
      <c r="CJ64" s="181"/>
      <c r="CK64" s="181"/>
      <c r="CL64" s="181"/>
      <c r="CM64" s="181"/>
      <c r="CN64" s="181"/>
      <c r="CO64" s="181"/>
      <c r="CP64" s="181"/>
      <c r="CQ64" s="181"/>
      <c r="CR64" s="181"/>
      <c r="CS64" s="182">
        <v>241795</v>
      </c>
      <c r="CT64" s="182"/>
      <c r="CU64" s="182"/>
      <c r="CV64" s="182"/>
      <c r="CW64" s="182"/>
      <c r="CX64" s="182"/>
      <c r="CY64" s="182"/>
      <c r="CZ64" s="182"/>
      <c r="DA64" s="182"/>
      <c r="DB64" s="182"/>
      <c r="DC64" s="182"/>
      <c r="DD64" s="182"/>
      <c r="DE64" s="182"/>
      <c r="DF64" s="182">
        <v>241795</v>
      </c>
      <c r="DG64" s="182"/>
      <c r="DH64" s="182"/>
      <c r="DI64" s="182"/>
      <c r="DJ64" s="182"/>
      <c r="DK64" s="182"/>
      <c r="DL64" s="182"/>
      <c r="DM64" s="182"/>
      <c r="DN64" s="182"/>
      <c r="DO64" s="182"/>
      <c r="DP64" s="182"/>
      <c r="DQ64" s="182"/>
      <c r="DR64" s="182"/>
      <c r="DS64" s="182">
        <v>241795</v>
      </c>
      <c r="DT64" s="182"/>
      <c r="DU64" s="182"/>
      <c r="DV64" s="182"/>
      <c r="DW64" s="182"/>
      <c r="DX64" s="182"/>
      <c r="DY64" s="182"/>
      <c r="DZ64" s="182"/>
      <c r="EA64" s="182"/>
      <c r="EB64" s="182"/>
      <c r="EC64" s="182"/>
      <c r="ED64" s="182"/>
      <c r="EE64" s="182"/>
      <c r="EF64" s="175" t="s">
        <v>29</v>
      </c>
      <c r="EG64" s="175"/>
      <c r="EH64" s="175"/>
      <c r="EI64" s="175"/>
      <c r="EJ64" s="175"/>
      <c r="EK64" s="175"/>
      <c r="EL64" s="175"/>
      <c r="EM64" s="175"/>
      <c r="EN64" s="175"/>
      <c r="EO64" s="175"/>
      <c r="EP64" s="175"/>
      <c r="EQ64" s="175"/>
      <c r="ER64" s="175"/>
    </row>
    <row r="65" spans="1:148" ht="18.75" customHeight="1">
      <c r="A65" s="199" t="s">
        <v>210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1"/>
      <c r="BX65" s="202" t="s">
        <v>88</v>
      </c>
      <c r="BY65" s="202"/>
      <c r="BZ65" s="202"/>
      <c r="CA65" s="202"/>
      <c r="CB65" s="202"/>
      <c r="CC65" s="202"/>
      <c r="CD65" s="202"/>
      <c r="CE65" s="202"/>
      <c r="CF65" s="202" t="s">
        <v>89</v>
      </c>
      <c r="CG65" s="202"/>
      <c r="CH65" s="202"/>
      <c r="CI65" s="202"/>
      <c r="CJ65" s="202"/>
      <c r="CK65" s="202"/>
      <c r="CL65" s="202"/>
      <c r="CM65" s="202"/>
      <c r="CN65" s="202"/>
      <c r="CO65" s="202"/>
      <c r="CP65" s="202"/>
      <c r="CQ65" s="202"/>
      <c r="CR65" s="202"/>
      <c r="CS65" s="147">
        <v>0</v>
      </c>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75" t="s">
        <v>29</v>
      </c>
      <c r="EG65" s="175"/>
      <c r="EH65" s="175"/>
      <c r="EI65" s="175"/>
      <c r="EJ65" s="175"/>
      <c r="EK65" s="175"/>
      <c r="EL65" s="175"/>
      <c r="EM65" s="175"/>
      <c r="EN65" s="175"/>
      <c r="EO65" s="175"/>
      <c r="EP65" s="175"/>
      <c r="EQ65" s="175"/>
      <c r="ER65" s="175"/>
    </row>
    <row r="66" spans="1:148" ht="18.75" customHeight="1">
      <c r="A66" s="179" t="s">
        <v>215</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46" t="s">
        <v>90</v>
      </c>
      <c r="BY66" s="146"/>
      <c r="BZ66" s="146"/>
      <c r="CA66" s="146"/>
      <c r="CB66" s="146"/>
      <c r="CC66" s="146"/>
      <c r="CD66" s="146"/>
      <c r="CE66" s="146"/>
      <c r="CF66" s="146" t="s">
        <v>91</v>
      </c>
      <c r="CG66" s="146"/>
      <c r="CH66" s="146"/>
      <c r="CI66" s="146"/>
      <c r="CJ66" s="146"/>
      <c r="CK66" s="146"/>
      <c r="CL66" s="146"/>
      <c r="CM66" s="146"/>
      <c r="CN66" s="146"/>
      <c r="CO66" s="146"/>
      <c r="CP66" s="146"/>
      <c r="CQ66" s="146"/>
      <c r="CR66" s="146"/>
      <c r="CS66" s="147">
        <v>0</v>
      </c>
      <c r="CT66" s="147"/>
      <c r="CU66" s="147"/>
      <c r="CV66" s="147"/>
      <c r="CW66" s="147"/>
      <c r="CX66" s="147"/>
      <c r="CY66" s="147"/>
      <c r="CZ66" s="147"/>
      <c r="DA66" s="147"/>
      <c r="DB66" s="147"/>
      <c r="DC66" s="147"/>
      <c r="DD66" s="147"/>
      <c r="DE66" s="147"/>
      <c r="DF66" s="147">
        <v>0</v>
      </c>
      <c r="DG66" s="147"/>
      <c r="DH66" s="147"/>
      <c r="DI66" s="147"/>
      <c r="DJ66" s="147"/>
      <c r="DK66" s="147"/>
      <c r="DL66" s="147"/>
      <c r="DM66" s="147"/>
      <c r="DN66" s="147"/>
      <c r="DO66" s="147"/>
      <c r="DP66" s="147"/>
      <c r="DQ66" s="147"/>
      <c r="DR66" s="147"/>
      <c r="DS66" s="147">
        <v>0</v>
      </c>
      <c r="DT66" s="147"/>
      <c r="DU66" s="147"/>
      <c r="DV66" s="147"/>
      <c r="DW66" s="147"/>
      <c r="DX66" s="147"/>
      <c r="DY66" s="147"/>
      <c r="DZ66" s="147"/>
      <c r="EA66" s="147"/>
      <c r="EB66" s="147"/>
      <c r="EC66" s="147"/>
      <c r="ED66" s="147"/>
      <c r="EE66" s="147"/>
      <c r="EF66" s="175" t="s">
        <v>29</v>
      </c>
      <c r="EG66" s="175"/>
      <c r="EH66" s="175"/>
      <c r="EI66" s="175"/>
      <c r="EJ66" s="175"/>
      <c r="EK66" s="175"/>
      <c r="EL66" s="175"/>
      <c r="EM66" s="175"/>
      <c r="EN66" s="175"/>
      <c r="EO66" s="175"/>
      <c r="EP66" s="175"/>
      <c r="EQ66" s="175"/>
      <c r="ER66" s="175"/>
    </row>
    <row r="67" spans="1:148" ht="17.25" customHeight="1">
      <c r="A67" s="194" t="s">
        <v>92</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195"/>
      <c r="BX67" s="146" t="s">
        <v>93</v>
      </c>
      <c r="BY67" s="146"/>
      <c r="BZ67" s="146"/>
      <c r="CA67" s="146"/>
      <c r="CB67" s="146"/>
      <c r="CC67" s="146"/>
      <c r="CD67" s="146"/>
      <c r="CE67" s="146"/>
      <c r="CF67" s="146" t="s">
        <v>29</v>
      </c>
      <c r="CG67" s="146"/>
      <c r="CH67" s="146"/>
      <c r="CI67" s="146"/>
      <c r="CJ67" s="146"/>
      <c r="CK67" s="146"/>
      <c r="CL67" s="146"/>
      <c r="CM67" s="146"/>
      <c r="CN67" s="146"/>
      <c r="CO67" s="146"/>
      <c r="CP67" s="146"/>
      <c r="CQ67" s="146"/>
      <c r="CR67" s="146"/>
      <c r="CS67" s="147">
        <f>CS68</f>
        <v>0</v>
      </c>
      <c r="CT67" s="147"/>
      <c r="CU67" s="147"/>
      <c r="CV67" s="147"/>
      <c r="CW67" s="147"/>
      <c r="CX67" s="147"/>
      <c r="CY67" s="147"/>
      <c r="CZ67" s="147"/>
      <c r="DA67" s="147"/>
      <c r="DB67" s="147"/>
      <c r="DC67" s="147"/>
      <c r="DD67" s="147"/>
      <c r="DE67" s="147"/>
      <c r="DF67" s="147">
        <f>DF68</f>
        <v>0</v>
      </c>
      <c r="DG67" s="147"/>
      <c r="DH67" s="147"/>
      <c r="DI67" s="147"/>
      <c r="DJ67" s="147"/>
      <c r="DK67" s="147"/>
      <c r="DL67" s="147"/>
      <c r="DM67" s="147"/>
      <c r="DN67" s="147"/>
      <c r="DO67" s="147"/>
      <c r="DP67" s="147"/>
      <c r="DQ67" s="147"/>
      <c r="DR67" s="147"/>
      <c r="DS67" s="147">
        <f>DS68</f>
        <v>0</v>
      </c>
      <c r="DT67" s="147"/>
      <c r="DU67" s="147"/>
      <c r="DV67" s="147"/>
      <c r="DW67" s="147"/>
      <c r="DX67" s="147"/>
      <c r="DY67" s="147"/>
      <c r="DZ67" s="147"/>
      <c r="EA67" s="147"/>
      <c r="EB67" s="147"/>
      <c r="EC67" s="147"/>
      <c r="ED67" s="147"/>
      <c r="EE67" s="147"/>
      <c r="EF67" s="175" t="s">
        <v>29</v>
      </c>
      <c r="EG67" s="175"/>
      <c r="EH67" s="175"/>
      <c r="EI67" s="175"/>
      <c r="EJ67" s="175"/>
      <c r="EK67" s="175"/>
      <c r="EL67" s="175"/>
      <c r="EM67" s="175"/>
      <c r="EN67" s="175"/>
      <c r="EO67" s="175"/>
      <c r="EP67" s="175"/>
      <c r="EQ67" s="175"/>
      <c r="ER67" s="175"/>
    </row>
    <row r="68" spans="1:148" ht="27.75" customHeight="1">
      <c r="A68" s="179" t="s">
        <v>94</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46" t="s">
        <v>95</v>
      </c>
      <c r="BY68" s="146"/>
      <c r="BZ68" s="146"/>
      <c r="CA68" s="146"/>
      <c r="CB68" s="146"/>
      <c r="CC68" s="146"/>
      <c r="CD68" s="146"/>
      <c r="CE68" s="146"/>
      <c r="CF68" s="146" t="s">
        <v>96</v>
      </c>
      <c r="CG68" s="146"/>
      <c r="CH68" s="146"/>
      <c r="CI68" s="146"/>
      <c r="CJ68" s="146"/>
      <c r="CK68" s="146"/>
      <c r="CL68" s="146"/>
      <c r="CM68" s="146"/>
      <c r="CN68" s="146"/>
      <c r="CO68" s="146"/>
      <c r="CP68" s="146"/>
      <c r="CQ68" s="146"/>
      <c r="CR68" s="146"/>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75" t="s">
        <v>29</v>
      </c>
      <c r="EG68" s="175"/>
      <c r="EH68" s="175"/>
      <c r="EI68" s="175"/>
      <c r="EJ68" s="175"/>
      <c r="EK68" s="175"/>
      <c r="EL68" s="175"/>
      <c r="EM68" s="175"/>
      <c r="EN68" s="175"/>
      <c r="EO68" s="175"/>
      <c r="EP68" s="175"/>
      <c r="EQ68" s="175"/>
      <c r="ER68" s="175"/>
    </row>
    <row r="69" spans="1:148" ht="21.75" customHeight="1">
      <c r="A69" s="194" t="s">
        <v>198</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46" t="s">
        <v>97</v>
      </c>
      <c r="BY69" s="146"/>
      <c r="BZ69" s="146"/>
      <c r="CA69" s="146"/>
      <c r="CB69" s="146"/>
      <c r="CC69" s="146"/>
      <c r="CD69" s="146"/>
      <c r="CE69" s="146"/>
      <c r="CF69" s="146" t="s">
        <v>29</v>
      </c>
      <c r="CG69" s="146"/>
      <c r="CH69" s="146"/>
      <c r="CI69" s="146"/>
      <c r="CJ69" s="146"/>
      <c r="CK69" s="146"/>
      <c r="CL69" s="146"/>
      <c r="CM69" s="146"/>
      <c r="CN69" s="146"/>
      <c r="CO69" s="146"/>
      <c r="CP69" s="146"/>
      <c r="CQ69" s="146"/>
      <c r="CR69" s="146"/>
      <c r="CS69" s="147">
        <f>CS70</f>
        <v>0</v>
      </c>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75" t="s">
        <v>29</v>
      </c>
      <c r="EG69" s="175"/>
      <c r="EH69" s="175"/>
      <c r="EI69" s="175"/>
      <c r="EJ69" s="175"/>
      <c r="EK69" s="175"/>
      <c r="EL69" s="175"/>
      <c r="EM69" s="175"/>
      <c r="EN69" s="175"/>
      <c r="EO69" s="175"/>
      <c r="EP69" s="175"/>
      <c r="EQ69" s="175"/>
      <c r="ER69" s="175"/>
    </row>
    <row r="70" spans="1:148" ht="32.25" customHeight="1">
      <c r="A70" s="179" t="s">
        <v>98</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46" t="s">
        <v>99</v>
      </c>
      <c r="BY70" s="146"/>
      <c r="BZ70" s="146"/>
      <c r="CA70" s="146"/>
      <c r="CB70" s="146"/>
      <c r="CC70" s="146"/>
      <c r="CD70" s="146"/>
      <c r="CE70" s="146"/>
      <c r="CF70" s="146" t="s">
        <v>100</v>
      </c>
      <c r="CG70" s="146"/>
      <c r="CH70" s="146"/>
      <c r="CI70" s="146"/>
      <c r="CJ70" s="146"/>
      <c r="CK70" s="146"/>
      <c r="CL70" s="146"/>
      <c r="CM70" s="146"/>
      <c r="CN70" s="146"/>
      <c r="CO70" s="146"/>
      <c r="CP70" s="146"/>
      <c r="CQ70" s="146"/>
      <c r="CR70" s="146"/>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75" t="s">
        <v>29</v>
      </c>
      <c r="EG70" s="175"/>
      <c r="EH70" s="175"/>
      <c r="EI70" s="175"/>
      <c r="EJ70" s="175"/>
      <c r="EK70" s="175"/>
      <c r="EL70" s="175"/>
      <c r="EM70" s="175"/>
      <c r="EN70" s="175"/>
      <c r="EO70" s="175"/>
      <c r="EP70" s="175"/>
      <c r="EQ70" s="175"/>
      <c r="ER70" s="175"/>
    </row>
    <row r="71" spans="1:148" ht="16.5" customHeight="1">
      <c r="A71" s="176" t="s">
        <v>244</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46" t="s">
        <v>101</v>
      </c>
      <c r="BY71" s="146"/>
      <c r="BZ71" s="146"/>
      <c r="CA71" s="146"/>
      <c r="CB71" s="146"/>
      <c r="CC71" s="146"/>
      <c r="CD71" s="146"/>
      <c r="CE71" s="146"/>
      <c r="CF71" s="146" t="s">
        <v>29</v>
      </c>
      <c r="CG71" s="146"/>
      <c r="CH71" s="146"/>
      <c r="CI71" s="146"/>
      <c r="CJ71" s="146"/>
      <c r="CK71" s="146"/>
      <c r="CL71" s="146"/>
      <c r="CM71" s="146"/>
      <c r="CN71" s="146"/>
      <c r="CO71" s="146"/>
      <c r="CP71" s="146"/>
      <c r="CQ71" s="146"/>
      <c r="CR71" s="146"/>
      <c r="CS71" s="147">
        <f>CS72+CS73+CS74+CS75+CS76</f>
        <v>4419037.57</v>
      </c>
      <c r="CT71" s="147"/>
      <c r="CU71" s="147"/>
      <c r="CV71" s="147"/>
      <c r="CW71" s="147"/>
      <c r="CX71" s="147"/>
      <c r="CY71" s="147"/>
      <c r="CZ71" s="147"/>
      <c r="DA71" s="147"/>
      <c r="DB71" s="147"/>
      <c r="DC71" s="147"/>
      <c r="DD71" s="147"/>
      <c r="DE71" s="147"/>
      <c r="DF71" s="147">
        <f>DF72+DF73+DF74+DF75+DF76</f>
        <v>4562560</v>
      </c>
      <c r="DG71" s="147"/>
      <c r="DH71" s="147"/>
      <c r="DI71" s="147"/>
      <c r="DJ71" s="147"/>
      <c r="DK71" s="147"/>
      <c r="DL71" s="147"/>
      <c r="DM71" s="147"/>
      <c r="DN71" s="147"/>
      <c r="DO71" s="147"/>
      <c r="DP71" s="147"/>
      <c r="DQ71" s="147"/>
      <c r="DR71" s="147"/>
      <c r="DS71" s="147">
        <f>DS72+DS73+DS74+DS75+DS76</f>
        <v>4406711</v>
      </c>
      <c r="DT71" s="147"/>
      <c r="DU71" s="147"/>
      <c r="DV71" s="147"/>
      <c r="DW71" s="147"/>
      <c r="DX71" s="147"/>
      <c r="DY71" s="147"/>
      <c r="DZ71" s="147"/>
      <c r="EA71" s="147"/>
      <c r="EB71" s="147"/>
      <c r="EC71" s="147"/>
      <c r="ED71" s="147"/>
      <c r="EE71" s="147"/>
      <c r="EF71" s="175"/>
      <c r="EG71" s="175"/>
      <c r="EH71" s="175"/>
      <c r="EI71" s="175"/>
      <c r="EJ71" s="175"/>
      <c r="EK71" s="175"/>
      <c r="EL71" s="175"/>
      <c r="EM71" s="175"/>
      <c r="EN71" s="175"/>
      <c r="EO71" s="175"/>
      <c r="EP71" s="175"/>
      <c r="EQ71" s="175"/>
      <c r="ER71" s="175"/>
    </row>
    <row r="72" spans="1:148" ht="27.75" customHeight="1">
      <c r="A72" s="206" t="s">
        <v>216</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146" t="s">
        <v>102</v>
      </c>
      <c r="BY72" s="146"/>
      <c r="BZ72" s="146"/>
      <c r="CA72" s="146"/>
      <c r="CB72" s="146"/>
      <c r="CC72" s="146"/>
      <c r="CD72" s="146"/>
      <c r="CE72" s="146"/>
      <c r="CF72" s="146" t="s">
        <v>103</v>
      </c>
      <c r="CG72" s="146"/>
      <c r="CH72" s="146"/>
      <c r="CI72" s="146"/>
      <c r="CJ72" s="146"/>
      <c r="CK72" s="146"/>
      <c r="CL72" s="146"/>
      <c r="CM72" s="146"/>
      <c r="CN72" s="146"/>
      <c r="CO72" s="146"/>
      <c r="CP72" s="146"/>
      <c r="CQ72" s="146"/>
      <c r="CR72" s="146"/>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75"/>
      <c r="EG72" s="175"/>
      <c r="EH72" s="175"/>
      <c r="EI72" s="175"/>
      <c r="EJ72" s="175"/>
      <c r="EK72" s="175"/>
      <c r="EL72" s="175"/>
      <c r="EM72" s="175"/>
      <c r="EN72" s="175"/>
      <c r="EO72" s="175"/>
      <c r="EP72" s="175"/>
      <c r="EQ72" s="175"/>
      <c r="ER72" s="175"/>
    </row>
    <row r="73" spans="1:148" ht="19.5" customHeight="1">
      <c r="A73" s="203" t="s">
        <v>217</v>
      </c>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5"/>
      <c r="BX73" s="146" t="s">
        <v>104</v>
      </c>
      <c r="BY73" s="146"/>
      <c r="BZ73" s="146"/>
      <c r="CA73" s="146"/>
      <c r="CB73" s="146"/>
      <c r="CC73" s="146"/>
      <c r="CD73" s="146"/>
      <c r="CE73" s="146"/>
      <c r="CF73" s="146" t="s">
        <v>105</v>
      </c>
      <c r="CG73" s="146"/>
      <c r="CH73" s="146"/>
      <c r="CI73" s="146"/>
      <c r="CJ73" s="146"/>
      <c r="CK73" s="146"/>
      <c r="CL73" s="146"/>
      <c r="CM73" s="146"/>
      <c r="CN73" s="146"/>
      <c r="CO73" s="146"/>
      <c r="CP73" s="146"/>
      <c r="CQ73" s="146"/>
      <c r="CR73" s="146"/>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75"/>
      <c r="EG73" s="175"/>
      <c r="EH73" s="175"/>
      <c r="EI73" s="175"/>
      <c r="EJ73" s="175"/>
      <c r="EK73" s="175"/>
      <c r="EL73" s="175"/>
      <c r="EM73" s="175"/>
      <c r="EN73" s="175"/>
      <c r="EO73" s="175"/>
      <c r="EP73" s="175"/>
      <c r="EQ73" s="175"/>
      <c r="ER73" s="175"/>
    </row>
    <row r="74" spans="1:148" ht="36.75" customHeight="1">
      <c r="A74" s="203" t="s">
        <v>218</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5"/>
      <c r="BX74" s="146" t="s">
        <v>106</v>
      </c>
      <c r="BY74" s="146"/>
      <c r="BZ74" s="146"/>
      <c r="CA74" s="146"/>
      <c r="CB74" s="146"/>
      <c r="CC74" s="146"/>
      <c r="CD74" s="146"/>
      <c r="CE74" s="146"/>
      <c r="CF74" s="146" t="s">
        <v>107</v>
      </c>
      <c r="CG74" s="146"/>
      <c r="CH74" s="146"/>
      <c r="CI74" s="146"/>
      <c r="CJ74" s="146"/>
      <c r="CK74" s="146"/>
      <c r="CL74" s="146"/>
      <c r="CM74" s="146"/>
      <c r="CN74" s="146"/>
      <c r="CO74" s="146"/>
      <c r="CP74" s="146"/>
      <c r="CQ74" s="146"/>
      <c r="CR74" s="146"/>
      <c r="CS74" s="147">
        <v>0</v>
      </c>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75"/>
      <c r="EG74" s="175"/>
      <c r="EH74" s="175"/>
      <c r="EI74" s="175"/>
      <c r="EJ74" s="175"/>
      <c r="EK74" s="175"/>
      <c r="EL74" s="175"/>
      <c r="EM74" s="175"/>
      <c r="EN74" s="175"/>
      <c r="EO74" s="175"/>
      <c r="EP74" s="175"/>
      <c r="EQ74" s="175"/>
      <c r="ER74" s="175"/>
    </row>
    <row r="75" spans="1:148" ht="17.25" customHeight="1">
      <c r="A75" s="203" t="s">
        <v>219</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5"/>
      <c r="BX75" s="146" t="s">
        <v>108</v>
      </c>
      <c r="BY75" s="146"/>
      <c r="BZ75" s="146"/>
      <c r="CA75" s="146"/>
      <c r="CB75" s="146"/>
      <c r="CC75" s="146"/>
      <c r="CD75" s="146"/>
      <c r="CE75" s="146"/>
      <c r="CF75" s="146" t="s">
        <v>109</v>
      </c>
      <c r="CG75" s="146"/>
      <c r="CH75" s="146"/>
      <c r="CI75" s="146"/>
      <c r="CJ75" s="146"/>
      <c r="CK75" s="146"/>
      <c r="CL75" s="146"/>
      <c r="CM75" s="146"/>
      <c r="CN75" s="146"/>
      <c r="CO75" s="146"/>
      <c r="CP75" s="146"/>
      <c r="CQ75" s="146"/>
      <c r="CR75" s="146"/>
      <c r="CS75" s="147">
        <v>4419037.57</v>
      </c>
      <c r="CT75" s="147"/>
      <c r="CU75" s="147"/>
      <c r="CV75" s="147"/>
      <c r="CW75" s="147"/>
      <c r="CX75" s="147"/>
      <c r="CY75" s="147"/>
      <c r="CZ75" s="147"/>
      <c r="DA75" s="147"/>
      <c r="DB75" s="147"/>
      <c r="DC75" s="147"/>
      <c r="DD75" s="147"/>
      <c r="DE75" s="147"/>
      <c r="DF75" s="147">
        <v>4562560</v>
      </c>
      <c r="DG75" s="147"/>
      <c r="DH75" s="147"/>
      <c r="DI75" s="147"/>
      <c r="DJ75" s="147"/>
      <c r="DK75" s="147"/>
      <c r="DL75" s="147"/>
      <c r="DM75" s="147"/>
      <c r="DN75" s="147"/>
      <c r="DO75" s="147"/>
      <c r="DP75" s="147"/>
      <c r="DQ75" s="147"/>
      <c r="DR75" s="147"/>
      <c r="DS75" s="147">
        <v>4406711</v>
      </c>
      <c r="DT75" s="147"/>
      <c r="DU75" s="147"/>
      <c r="DV75" s="147"/>
      <c r="DW75" s="147"/>
      <c r="DX75" s="147"/>
      <c r="DY75" s="147"/>
      <c r="DZ75" s="147"/>
      <c r="EA75" s="147"/>
      <c r="EB75" s="147"/>
      <c r="EC75" s="147"/>
      <c r="ED75" s="147"/>
      <c r="EE75" s="147"/>
      <c r="EF75" s="175"/>
      <c r="EG75" s="175"/>
      <c r="EH75" s="175"/>
      <c r="EI75" s="175"/>
      <c r="EJ75" s="175"/>
      <c r="EK75" s="175"/>
      <c r="EL75" s="175"/>
      <c r="EM75" s="175"/>
      <c r="EN75" s="175"/>
      <c r="EO75" s="175"/>
      <c r="EP75" s="175"/>
      <c r="EQ75" s="175"/>
      <c r="ER75" s="175"/>
    </row>
    <row r="76" spans="1:148" ht="19.5" customHeight="1">
      <c r="A76" s="176" t="s">
        <v>175</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46" t="s">
        <v>111</v>
      </c>
      <c r="BY76" s="146"/>
      <c r="BZ76" s="146"/>
      <c r="CA76" s="146"/>
      <c r="CB76" s="146"/>
      <c r="CC76" s="146"/>
      <c r="CD76" s="146"/>
      <c r="CE76" s="146"/>
      <c r="CF76" s="146" t="s">
        <v>112</v>
      </c>
      <c r="CG76" s="146"/>
      <c r="CH76" s="146"/>
      <c r="CI76" s="146"/>
      <c r="CJ76" s="146"/>
      <c r="CK76" s="146"/>
      <c r="CL76" s="146"/>
      <c r="CM76" s="146"/>
      <c r="CN76" s="146"/>
      <c r="CO76" s="146"/>
      <c r="CP76" s="146"/>
      <c r="CQ76" s="146"/>
      <c r="CR76" s="146"/>
      <c r="CS76" s="147">
        <f>CS77+CS78</f>
        <v>0</v>
      </c>
      <c r="CT76" s="147"/>
      <c r="CU76" s="147"/>
      <c r="CV76" s="147"/>
      <c r="CW76" s="147"/>
      <c r="CX76" s="147"/>
      <c r="CY76" s="147"/>
      <c r="CZ76" s="147"/>
      <c r="DA76" s="147"/>
      <c r="DB76" s="147"/>
      <c r="DC76" s="147"/>
      <c r="DD76" s="147"/>
      <c r="DE76" s="147"/>
      <c r="DF76" s="147">
        <f>DF77+DF78</f>
        <v>0</v>
      </c>
      <c r="DG76" s="147"/>
      <c r="DH76" s="147"/>
      <c r="DI76" s="147"/>
      <c r="DJ76" s="147"/>
      <c r="DK76" s="147"/>
      <c r="DL76" s="147"/>
      <c r="DM76" s="147"/>
      <c r="DN76" s="147"/>
      <c r="DO76" s="147"/>
      <c r="DP76" s="147"/>
      <c r="DQ76" s="147"/>
      <c r="DR76" s="147"/>
      <c r="DS76" s="147">
        <f>DS77+DS78</f>
        <v>0</v>
      </c>
      <c r="DT76" s="147"/>
      <c r="DU76" s="147"/>
      <c r="DV76" s="147"/>
      <c r="DW76" s="147"/>
      <c r="DX76" s="147"/>
      <c r="DY76" s="147"/>
      <c r="DZ76" s="147"/>
      <c r="EA76" s="147"/>
      <c r="EB76" s="147"/>
      <c r="EC76" s="147"/>
      <c r="ED76" s="147"/>
      <c r="EE76" s="147"/>
      <c r="EF76" s="208"/>
      <c r="EG76" s="208"/>
      <c r="EH76" s="208"/>
      <c r="EI76" s="208"/>
      <c r="EJ76" s="208"/>
      <c r="EK76" s="208"/>
      <c r="EL76" s="208"/>
      <c r="EM76" s="208"/>
      <c r="EN76" s="208"/>
      <c r="EO76" s="208"/>
      <c r="EP76" s="208"/>
      <c r="EQ76" s="208"/>
      <c r="ER76" s="208"/>
    </row>
    <row r="77" spans="1:148" ht="32.25" customHeight="1">
      <c r="A77" s="206" t="s">
        <v>176</v>
      </c>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146" t="s">
        <v>113</v>
      </c>
      <c r="BY77" s="146"/>
      <c r="BZ77" s="146"/>
      <c r="CA77" s="146"/>
      <c r="CB77" s="146"/>
      <c r="CC77" s="146"/>
      <c r="CD77" s="146"/>
      <c r="CE77" s="146"/>
      <c r="CF77" s="146" t="s">
        <v>114</v>
      </c>
      <c r="CG77" s="146"/>
      <c r="CH77" s="146"/>
      <c r="CI77" s="146"/>
      <c r="CJ77" s="146"/>
      <c r="CK77" s="146"/>
      <c r="CL77" s="146"/>
      <c r="CM77" s="146"/>
      <c r="CN77" s="146"/>
      <c r="CO77" s="146"/>
      <c r="CP77" s="146"/>
      <c r="CQ77" s="146"/>
      <c r="CR77" s="146"/>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209"/>
      <c r="DT77" s="209"/>
      <c r="DU77" s="209"/>
      <c r="DV77" s="209"/>
      <c r="DW77" s="209"/>
      <c r="DX77" s="209"/>
      <c r="DY77" s="209"/>
      <c r="DZ77" s="209"/>
      <c r="EA77" s="209"/>
      <c r="EB77" s="209"/>
      <c r="EC77" s="209"/>
      <c r="ED77" s="209"/>
      <c r="EE77" s="209"/>
      <c r="EF77" s="208"/>
      <c r="EG77" s="208"/>
      <c r="EH77" s="208"/>
      <c r="EI77" s="208"/>
      <c r="EJ77" s="208"/>
      <c r="EK77" s="208"/>
      <c r="EL77" s="208"/>
      <c r="EM77" s="208"/>
      <c r="EN77" s="208"/>
      <c r="EO77" s="208"/>
      <c r="EP77" s="208"/>
      <c r="EQ77" s="208"/>
      <c r="ER77" s="208"/>
    </row>
    <row r="78" spans="1:148" ht="32.25" customHeight="1">
      <c r="A78" s="206" t="s">
        <v>177</v>
      </c>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146" t="s">
        <v>115</v>
      </c>
      <c r="BY78" s="146"/>
      <c r="BZ78" s="146"/>
      <c r="CA78" s="146"/>
      <c r="CB78" s="146"/>
      <c r="CC78" s="146"/>
      <c r="CD78" s="146"/>
      <c r="CE78" s="146"/>
      <c r="CF78" s="146" t="s">
        <v>116</v>
      </c>
      <c r="CG78" s="146"/>
      <c r="CH78" s="146"/>
      <c r="CI78" s="146"/>
      <c r="CJ78" s="146"/>
      <c r="CK78" s="146"/>
      <c r="CL78" s="146"/>
      <c r="CM78" s="146"/>
      <c r="CN78" s="146"/>
      <c r="CO78" s="146"/>
      <c r="CP78" s="146"/>
      <c r="CQ78" s="146"/>
      <c r="CR78" s="146"/>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209"/>
      <c r="DT78" s="209"/>
      <c r="DU78" s="209"/>
      <c r="DV78" s="209"/>
      <c r="DW78" s="209"/>
      <c r="DX78" s="209"/>
      <c r="DY78" s="209"/>
      <c r="DZ78" s="209"/>
      <c r="EA78" s="209"/>
      <c r="EB78" s="209"/>
      <c r="EC78" s="209"/>
      <c r="ED78" s="209"/>
      <c r="EE78" s="209"/>
      <c r="EF78" s="208"/>
      <c r="EG78" s="208"/>
      <c r="EH78" s="208"/>
      <c r="EI78" s="208"/>
      <c r="EJ78" s="208"/>
      <c r="EK78" s="208"/>
      <c r="EL78" s="208"/>
      <c r="EM78" s="208"/>
      <c r="EN78" s="208"/>
      <c r="EO78" s="208"/>
      <c r="EP78" s="208"/>
      <c r="EQ78" s="208"/>
      <c r="ER78" s="208"/>
    </row>
    <row r="79" spans="1:148" ht="21.75" customHeight="1">
      <c r="A79" s="178" t="s">
        <v>245</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49" t="s">
        <v>117</v>
      </c>
      <c r="BY79" s="149"/>
      <c r="BZ79" s="149"/>
      <c r="CA79" s="149"/>
      <c r="CB79" s="149"/>
      <c r="CC79" s="149"/>
      <c r="CD79" s="149"/>
      <c r="CE79" s="149"/>
      <c r="CF79" s="149" t="s">
        <v>118</v>
      </c>
      <c r="CG79" s="149"/>
      <c r="CH79" s="149"/>
      <c r="CI79" s="149"/>
      <c r="CJ79" s="149"/>
      <c r="CK79" s="149"/>
      <c r="CL79" s="149"/>
      <c r="CM79" s="149"/>
      <c r="CN79" s="149"/>
      <c r="CO79" s="149"/>
      <c r="CP79" s="149"/>
      <c r="CQ79" s="149"/>
      <c r="CR79" s="149"/>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209"/>
      <c r="DT79" s="209"/>
      <c r="DU79" s="209"/>
      <c r="DV79" s="209"/>
      <c r="DW79" s="209"/>
      <c r="DX79" s="209"/>
      <c r="DY79" s="209"/>
      <c r="DZ79" s="209"/>
      <c r="EA79" s="209"/>
      <c r="EB79" s="209"/>
      <c r="EC79" s="209"/>
      <c r="ED79" s="209"/>
      <c r="EE79" s="209"/>
      <c r="EF79" s="208" t="s">
        <v>29</v>
      </c>
      <c r="EG79" s="208"/>
      <c r="EH79" s="208"/>
      <c r="EI79" s="208"/>
      <c r="EJ79" s="208"/>
      <c r="EK79" s="208"/>
      <c r="EL79" s="208"/>
      <c r="EM79" s="208"/>
      <c r="EN79" s="208"/>
      <c r="EO79" s="208"/>
      <c r="EP79" s="208"/>
      <c r="EQ79" s="208"/>
      <c r="ER79" s="208"/>
    </row>
    <row r="80" spans="1:148" ht="39" customHeight="1">
      <c r="A80" s="210" t="s">
        <v>246</v>
      </c>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2"/>
      <c r="BX80" s="146" t="s">
        <v>119</v>
      </c>
      <c r="BY80" s="146"/>
      <c r="BZ80" s="146"/>
      <c r="CA80" s="146"/>
      <c r="CB80" s="146"/>
      <c r="CC80" s="146"/>
      <c r="CD80" s="146"/>
      <c r="CE80" s="146"/>
      <c r="CF80" s="146"/>
      <c r="CG80" s="146"/>
      <c r="CH80" s="146"/>
      <c r="CI80" s="146"/>
      <c r="CJ80" s="146"/>
      <c r="CK80" s="146"/>
      <c r="CL80" s="146"/>
      <c r="CM80" s="146"/>
      <c r="CN80" s="146"/>
      <c r="CO80" s="146"/>
      <c r="CP80" s="146"/>
      <c r="CQ80" s="146"/>
      <c r="CR80" s="146"/>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209"/>
      <c r="DT80" s="209"/>
      <c r="DU80" s="209"/>
      <c r="DV80" s="209"/>
      <c r="DW80" s="209"/>
      <c r="DX80" s="209"/>
      <c r="DY80" s="209"/>
      <c r="DZ80" s="209"/>
      <c r="EA80" s="209"/>
      <c r="EB80" s="209"/>
      <c r="EC80" s="209"/>
      <c r="ED80" s="209"/>
      <c r="EE80" s="209"/>
      <c r="EF80" s="208" t="s">
        <v>29</v>
      </c>
      <c r="EG80" s="208"/>
      <c r="EH80" s="208"/>
      <c r="EI80" s="208"/>
      <c r="EJ80" s="208"/>
      <c r="EK80" s="208"/>
      <c r="EL80" s="208"/>
      <c r="EM80" s="208"/>
      <c r="EN80" s="208"/>
      <c r="EO80" s="208"/>
      <c r="EP80" s="208"/>
      <c r="EQ80" s="208"/>
      <c r="ER80" s="208"/>
    </row>
    <row r="81" spans="1:148" ht="18" customHeight="1">
      <c r="A81" s="176" t="s">
        <v>247</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46" t="s">
        <v>120</v>
      </c>
      <c r="BY81" s="146"/>
      <c r="BZ81" s="146"/>
      <c r="CA81" s="146"/>
      <c r="CB81" s="146"/>
      <c r="CC81" s="146"/>
      <c r="CD81" s="146"/>
      <c r="CE81" s="146"/>
      <c r="CF81" s="146"/>
      <c r="CG81" s="146"/>
      <c r="CH81" s="146"/>
      <c r="CI81" s="146"/>
      <c r="CJ81" s="146"/>
      <c r="CK81" s="146"/>
      <c r="CL81" s="146"/>
      <c r="CM81" s="146"/>
      <c r="CN81" s="146"/>
      <c r="CO81" s="146"/>
      <c r="CP81" s="146"/>
      <c r="CQ81" s="146"/>
      <c r="CR81" s="146"/>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209"/>
      <c r="DT81" s="209"/>
      <c r="DU81" s="209"/>
      <c r="DV81" s="209"/>
      <c r="DW81" s="209"/>
      <c r="DX81" s="209"/>
      <c r="DY81" s="209"/>
      <c r="DZ81" s="209"/>
      <c r="EA81" s="209"/>
      <c r="EB81" s="209"/>
      <c r="EC81" s="209"/>
      <c r="ED81" s="209"/>
      <c r="EE81" s="209"/>
      <c r="EF81" s="208" t="s">
        <v>29</v>
      </c>
      <c r="EG81" s="208"/>
      <c r="EH81" s="208"/>
      <c r="EI81" s="208"/>
      <c r="EJ81" s="208"/>
      <c r="EK81" s="208"/>
      <c r="EL81" s="208"/>
      <c r="EM81" s="208"/>
      <c r="EN81" s="208"/>
      <c r="EO81" s="208"/>
      <c r="EP81" s="208"/>
      <c r="EQ81" s="208"/>
      <c r="ER81" s="208"/>
    </row>
    <row r="82" spans="1:148" ht="18.75" customHeight="1">
      <c r="A82" s="176" t="s">
        <v>248</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46" t="s">
        <v>121</v>
      </c>
      <c r="BY82" s="146"/>
      <c r="BZ82" s="146"/>
      <c r="CA82" s="146"/>
      <c r="CB82" s="146"/>
      <c r="CC82" s="146"/>
      <c r="CD82" s="146"/>
      <c r="CE82" s="146"/>
      <c r="CF82" s="146"/>
      <c r="CG82" s="146"/>
      <c r="CH82" s="146"/>
      <c r="CI82" s="146"/>
      <c r="CJ82" s="146"/>
      <c r="CK82" s="146"/>
      <c r="CL82" s="146"/>
      <c r="CM82" s="146"/>
      <c r="CN82" s="146"/>
      <c r="CO82" s="146"/>
      <c r="CP82" s="146"/>
      <c r="CQ82" s="146"/>
      <c r="CR82" s="146"/>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209"/>
      <c r="DT82" s="209"/>
      <c r="DU82" s="209"/>
      <c r="DV82" s="209"/>
      <c r="DW82" s="209"/>
      <c r="DX82" s="209"/>
      <c r="DY82" s="209"/>
      <c r="DZ82" s="209"/>
      <c r="EA82" s="209"/>
      <c r="EB82" s="209"/>
      <c r="EC82" s="209"/>
      <c r="ED82" s="209"/>
      <c r="EE82" s="209"/>
      <c r="EF82" s="208" t="s">
        <v>29</v>
      </c>
      <c r="EG82" s="208"/>
      <c r="EH82" s="208"/>
      <c r="EI82" s="208"/>
      <c r="EJ82" s="208"/>
      <c r="EK82" s="208"/>
      <c r="EL82" s="208"/>
      <c r="EM82" s="208"/>
      <c r="EN82" s="208"/>
      <c r="EO82" s="208"/>
      <c r="EP82" s="208"/>
      <c r="EQ82" s="208"/>
      <c r="ER82" s="208"/>
    </row>
    <row r="83" spans="1:148" ht="18.75" customHeight="1">
      <c r="A83" s="178" t="s">
        <v>199</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49" t="s">
        <v>122</v>
      </c>
      <c r="BY83" s="149"/>
      <c r="BZ83" s="149"/>
      <c r="CA83" s="149"/>
      <c r="CB83" s="149"/>
      <c r="CC83" s="149"/>
      <c r="CD83" s="149"/>
      <c r="CE83" s="149"/>
      <c r="CF83" s="149" t="s">
        <v>29</v>
      </c>
      <c r="CG83" s="149"/>
      <c r="CH83" s="149"/>
      <c r="CI83" s="149"/>
      <c r="CJ83" s="149"/>
      <c r="CK83" s="149"/>
      <c r="CL83" s="149"/>
      <c r="CM83" s="149"/>
      <c r="CN83" s="149"/>
      <c r="CO83" s="149"/>
      <c r="CP83" s="149"/>
      <c r="CQ83" s="149"/>
      <c r="CR83" s="149"/>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208" t="s">
        <v>29</v>
      </c>
      <c r="EG83" s="208"/>
      <c r="EH83" s="208"/>
      <c r="EI83" s="208"/>
      <c r="EJ83" s="208"/>
      <c r="EK83" s="208"/>
      <c r="EL83" s="208"/>
      <c r="EM83" s="208"/>
      <c r="EN83" s="208"/>
      <c r="EO83" s="208"/>
      <c r="EP83" s="208"/>
      <c r="EQ83" s="208"/>
      <c r="ER83" s="208"/>
    </row>
    <row r="84" spans="1:148" ht="30" customHeight="1">
      <c r="A84" s="215" t="s">
        <v>256</v>
      </c>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146" t="s">
        <v>123</v>
      </c>
      <c r="BY84" s="146"/>
      <c r="BZ84" s="146"/>
      <c r="CA84" s="146"/>
      <c r="CB84" s="146"/>
      <c r="CC84" s="146"/>
      <c r="CD84" s="146"/>
      <c r="CE84" s="146"/>
      <c r="CF84" s="146" t="s">
        <v>124</v>
      </c>
      <c r="CG84" s="146"/>
      <c r="CH84" s="146"/>
      <c r="CI84" s="146"/>
      <c r="CJ84" s="146"/>
      <c r="CK84" s="146"/>
      <c r="CL84" s="146"/>
      <c r="CM84" s="146"/>
      <c r="CN84" s="146"/>
      <c r="CO84" s="146"/>
      <c r="CP84" s="146"/>
      <c r="CQ84" s="146"/>
      <c r="CR84" s="146"/>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209"/>
      <c r="DT84" s="209"/>
      <c r="DU84" s="209"/>
      <c r="DV84" s="209"/>
      <c r="DW84" s="209"/>
      <c r="DX84" s="209"/>
      <c r="DY84" s="209"/>
      <c r="DZ84" s="209"/>
      <c r="EA84" s="209"/>
      <c r="EB84" s="209"/>
      <c r="EC84" s="209"/>
      <c r="ED84" s="209"/>
      <c r="EE84" s="209"/>
      <c r="EF84" s="208" t="s">
        <v>29</v>
      </c>
      <c r="EG84" s="208"/>
      <c r="EH84" s="208"/>
      <c r="EI84" s="208"/>
      <c r="EJ84" s="208"/>
      <c r="EK84" s="208"/>
      <c r="EL84" s="208"/>
      <c r="EM84" s="208"/>
      <c r="EN84" s="208"/>
      <c r="EO84" s="208"/>
      <c r="EP84" s="208"/>
      <c r="EQ84" s="208"/>
      <c r="ER84" s="208"/>
    </row>
    <row r="85" spans="1:148" ht="18.75" customHeight="1">
      <c r="A85" s="213"/>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7">
        <f>CS31+CS33-CS48</f>
        <v>0</v>
      </c>
      <c r="CT85" s="175"/>
      <c r="CU85" s="175"/>
      <c r="CV85" s="175"/>
      <c r="CW85" s="175"/>
      <c r="CX85" s="175"/>
      <c r="CY85" s="175"/>
      <c r="CZ85" s="175"/>
      <c r="DA85" s="175"/>
      <c r="DB85" s="175"/>
      <c r="DC85" s="175"/>
      <c r="DD85" s="175"/>
      <c r="DE85" s="175"/>
      <c r="DF85" s="147">
        <f>DF31+DF33-DF48</f>
        <v>0</v>
      </c>
      <c r="DG85" s="175"/>
      <c r="DH85" s="175"/>
      <c r="DI85" s="175"/>
      <c r="DJ85" s="175"/>
      <c r="DK85" s="175"/>
      <c r="DL85" s="175"/>
      <c r="DM85" s="175"/>
      <c r="DN85" s="175"/>
      <c r="DO85" s="175"/>
      <c r="DP85" s="175"/>
      <c r="DQ85" s="175"/>
      <c r="DR85" s="175"/>
      <c r="DS85" s="147">
        <f>DS31+DS33-DS48</f>
        <v>0</v>
      </c>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row>
    <row r="86" spans="1:148" ht="3" customHeight="1"/>
  </sheetData>
  <mergeCells count="456">
    <mergeCell ref="EF84:ER84"/>
    <mergeCell ref="A85:BW85"/>
    <mergeCell ref="BX85:CE85"/>
    <mergeCell ref="CF85:CR85"/>
    <mergeCell ref="CS85:DE85"/>
    <mergeCell ref="DF85:DR85"/>
    <mergeCell ref="DS85:EE85"/>
    <mergeCell ref="EF85:ER85"/>
    <mergeCell ref="A84:BW84"/>
    <mergeCell ref="BX84:CE84"/>
    <mergeCell ref="CF84:CR84"/>
    <mergeCell ref="CS84:DE84"/>
    <mergeCell ref="DF84:DR84"/>
    <mergeCell ref="DS84:EE84"/>
    <mergeCell ref="EF82:ER82"/>
    <mergeCell ref="A83:BW83"/>
    <mergeCell ref="BX83:CE83"/>
    <mergeCell ref="CF83:CR83"/>
    <mergeCell ref="CS83:DE83"/>
    <mergeCell ref="DF83:DR83"/>
    <mergeCell ref="DS83:EE83"/>
    <mergeCell ref="EF83:ER83"/>
    <mergeCell ref="A82:BW82"/>
    <mergeCell ref="BX82:CE82"/>
    <mergeCell ref="CF82:CR82"/>
    <mergeCell ref="CS82:DE82"/>
    <mergeCell ref="DF82:DR82"/>
    <mergeCell ref="DS82:EE82"/>
    <mergeCell ref="EF80:ER80"/>
    <mergeCell ref="A81:BW81"/>
    <mergeCell ref="BX81:CE81"/>
    <mergeCell ref="CF81:CR81"/>
    <mergeCell ref="CS81:DE81"/>
    <mergeCell ref="DF81:DR81"/>
    <mergeCell ref="DS81:EE81"/>
    <mergeCell ref="EF81:ER81"/>
    <mergeCell ref="A80:BW80"/>
    <mergeCell ref="BX80:CE80"/>
    <mergeCell ref="CF80:CR80"/>
    <mergeCell ref="CS80:DE80"/>
    <mergeCell ref="DF80:DR80"/>
    <mergeCell ref="DS80:EE80"/>
    <mergeCell ref="EF78:ER78"/>
    <mergeCell ref="A79:BW79"/>
    <mergeCell ref="BX79:CE79"/>
    <mergeCell ref="CF79:CR79"/>
    <mergeCell ref="CS79:DE79"/>
    <mergeCell ref="DF79:DR79"/>
    <mergeCell ref="DS79:EE79"/>
    <mergeCell ref="EF79:ER79"/>
    <mergeCell ref="A78:BW78"/>
    <mergeCell ref="BX78:CE78"/>
    <mergeCell ref="CF78:CR78"/>
    <mergeCell ref="CS78:DE78"/>
    <mergeCell ref="DF78:DR78"/>
    <mergeCell ref="DS78:EE78"/>
    <mergeCell ref="EF76:ER76"/>
    <mergeCell ref="A77:BW77"/>
    <mergeCell ref="BX77:CE77"/>
    <mergeCell ref="CF77:CR77"/>
    <mergeCell ref="CS77:DE77"/>
    <mergeCell ref="DF77:DR77"/>
    <mergeCell ref="DS77:EE77"/>
    <mergeCell ref="EF77:ER77"/>
    <mergeCell ref="A76:BW76"/>
    <mergeCell ref="BX76:CE76"/>
    <mergeCell ref="CF76:CR76"/>
    <mergeCell ref="CS76:DE76"/>
    <mergeCell ref="DF76:DR76"/>
    <mergeCell ref="DS76:EE76"/>
    <mergeCell ref="EF74:ER74"/>
    <mergeCell ref="A75:BW75"/>
    <mergeCell ref="BX75:CE75"/>
    <mergeCell ref="CF75:CR75"/>
    <mergeCell ref="CS75:DE75"/>
    <mergeCell ref="DF75:DR75"/>
    <mergeCell ref="DS75:EE75"/>
    <mergeCell ref="EF75:ER75"/>
    <mergeCell ref="A74:BW74"/>
    <mergeCell ref="BX74:CE74"/>
    <mergeCell ref="CF74:CR74"/>
    <mergeCell ref="CS74:DE74"/>
    <mergeCell ref="DF74:DR74"/>
    <mergeCell ref="DS74:EE74"/>
    <mergeCell ref="EF72:ER72"/>
    <mergeCell ref="A73:BW73"/>
    <mergeCell ref="BX73:CE73"/>
    <mergeCell ref="CF73:CR73"/>
    <mergeCell ref="CS73:DE73"/>
    <mergeCell ref="DF73:DR73"/>
    <mergeCell ref="DS73:EE73"/>
    <mergeCell ref="EF73:ER73"/>
    <mergeCell ref="A72:BW72"/>
    <mergeCell ref="BX72:CE72"/>
    <mergeCell ref="CF72:CR72"/>
    <mergeCell ref="CS72:DE72"/>
    <mergeCell ref="DF72:DR72"/>
    <mergeCell ref="DS72:EE72"/>
    <mergeCell ref="EF70:ER70"/>
    <mergeCell ref="A71:BW71"/>
    <mergeCell ref="BX71:CE71"/>
    <mergeCell ref="CF71:CR71"/>
    <mergeCell ref="CS71:DE71"/>
    <mergeCell ref="DF71:DR71"/>
    <mergeCell ref="DS71:EE71"/>
    <mergeCell ref="EF71:ER71"/>
    <mergeCell ref="A70:BW70"/>
    <mergeCell ref="BX70:CE70"/>
    <mergeCell ref="CF70:CR70"/>
    <mergeCell ref="CS70:DE70"/>
    <mergeCell ref="DF70:DR70"/>
    <mergeCell ref="DS70:EE70"/>
    <mergeCell ref="EF68:ER68"/>
    <mergeCell ref="A69:BW69"/>
    <mergeCell ref="BX69:CE69"/>
    <mergeCell ref="CF69:CR69"/>
    <mergeCell ref="CS69:DE69"/>
    <mergeCell ref="DF69:DR69"/>
    <mergeCell ref="DS69:EE69"/>
    <mergeCell ref="EF69:ER69"/>
    <mergeCell ref="A68:BW68"/>
    <mergeCell ref="BX68:CE68"/>
    <mergeCell ref="CF68:CR68"/>
    <mergeCell ref="CS68:DE68"/>
    <mergeCell ref="DF68:DR68"/>
    <mergeCell ref="DS68:EE68"/>
    <mergeCell ref="EF66:ER66"/>
    <mergeCell ref="A67:BW67"/>
    <mergeCell ref="BX67:CE67"/>
    <mergeCell ref="CF67:CR67"/>
    <mergeCell ref="CS67:DE67"/>
    <mergeCell ref="DF67:DR67"/>
    <mergeCell ref="DS67:EE67"/>
    <mergeCell ref="EF67:ER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EF40:ER40"/>
    <mergeCell ref="A41:BW41"/>
    <mergeCell ref="CS41:DE41"/>
    <mergeCell ref="DF41:DR41"/>
    <mergeCell ref="DS41:EE41"/>
    <mergeCell ref="EF41:ER41"/>
    <mergeCell ref="A40:BW40"/>
    <mergeCell ref="BX40:CE41"/>
    <mergeCell ref="CF40:CR41"/>
    <mergeCell ref="CS40:DE40"/>
    <mergeCell ref="DF40:DR40"/>
    <mergeCell ref="DS40:EE40"/>
    <mergeCell ref="EF38:ER38"/>
    <mergeCell ref="A39:BW39"/>
    <mergeCell ref="BX39:CE39"/>
    <mergeCell ref="CF39:CR39"/>
    <mergeCell ref="CS39:DE39"/>
    <mergeCell ref="DF39:DR39"/>
    <mergeCell ref="DS39:EE39"/>
    <mergeCell ref="EF39:ER39"/>
    <mergeCell ref="A38:BW38"/>
    <mergeCell ref="BX38:CE38"/>
    <mergeCell ref="CF38:CR38"/>
    <mergeCell ref="CS38:DE38"/>
    <mergeCell ref="DF38:DR38"/>
    <mergeCell ref="DS38:EE38"/>
    <mergeCell ref="EF36:ER36"/>
    <mergeCell ref="A37:BW37"/>
    <mergeCell ref="BX37:CE37"/>
    <mergeCell ref="CF37:CR37"/>
    <mergeCell ref="CS37:DE37"/>
    <mergeCell ref="DF37:DR37"/>
    <mergeCell ref="DS37:EE37"/>
    <mergeCell ref="EF37:ER37"/>
    <mergeCell ref="A36:BW36"/>
    <mergeCell ref="BX36:CE36"/>
    <mergeCell ref="CF36:CR36"/>
    <mergeCell ref="CS36:DE36"/>
    <mergeCell ref="DF36:DR36"/>
    <mergeCell ref="DS36:EE36"/>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2:ER32"/>
    <mergeCell ref="A33:BW33"/>
    <mergeCell ref="BX33:CE33"/>
    <mergeCell ref="CF33:CR33"/>
    <mergeCell ref="CS33:DE33"/>
    <mergeCell ref="DF33:DR33"/>
    <mergeCell ref="DS33:EE33"/>
    <mergeCell ref="EF33:ER33"/>
    <mergeCell ref="A32:BW32"/>
    <mergeCell ref="BX32:CE32"/>
    <mergeCell ref="CF32:CR32"/>
    <mergeCell ref="CS32:DE32"/>
    <mergeCell ref="DF32:DR32"/>
    <mergeCell ref="DS32:EE32"/>
    <mergeCell ref="EF30:ER30"/>
    <mergeCell ref="A31:BW31"/>
    <mergeCell ref="BX31:CE31"/>
    <mergeCell ref="CF31:CR31"/>
    <mergeCell ref="CS31:DE31"/>
    <mergeCell ref="DF31:DR31"/>
    <mergeCell ref="DS31:EE31"/>
    <mergeCell ref="EF31:ER31"/>
    <mergeCell ref="A30:BW30"/>
    <mergeCell ref="BX30:CE30"/>
    <mergeCell ref="CF30:CR30"/>
    <mergeCell ref="CS30:DE30"/>
    <mergeCell ref="DF30:DR30"/>
    <mergeCell ref="DS30:EE30"/>
    <mergeCell ref="DO28:DR28"/>
    <mergeCell ref="DS28:DX28"/>
    <mergeCell ref="DY28:EA28"/>
    <mergeCell ref="EB28:EE28"/>
    <mergeCell ref="EF28:ER29"/>
    <mergeCell ref="CS29:DE29"/>
    <mergeCell ref="DF29:DR29"/>
    <mergeCell ref="DS29:EE29"/>
    <mergeCell ref="A25:DR25"/>
    <mergeCell ref="A27:BW29"/>
    <mergeCell ref="BX27:CE29"/>
    <mergeCell ref="CF27:CR29"/>
    <mergeCell ref="CS27:ER27"/>
    <mergeCell ref="CS28:CX28"/>
    <mergeCell ref="CY28:DA28"/>
    <mergeCell ref="DB28:DE28"/>
    <mergeCell ref="DF28:DK28"/>
    <mergeCell ref="DL28:DN28"/>
    <mergeCell ref="DY21:ED21"/>
    <mergeCell ref="EE21:EQ21"/>
    <mergeCell ref="K22:DL22"/>
    <mergeCell ref="DY22:ED22"/>
    <mergeCell ref="EE22:EQ22"/>
    <mergeCell ref="DW23:ED23"/>
    <mergeCell ref="EE23:EQ23"/>
    <mergeCell ref="DM18:ED18"/>
    <mergeCell ref="EE18:EQ18"/>
    <mergeCell ref="A19:AA19"/>
    <mergeCell ref="DS19:ED19"/>
    <mergeCell ref="EE19:EQ19"/>
    <mergeCell ref="A20:AC20"/>
    <mergeCell ref="AD20:DL20"/>
    <mergeCell ref="DM20:ED20"/>
    <mergeCell ref="EE20:EQ20"/>
    <mergeCell ref="A13:AI13"/>
    <mergeCell ref="DI13:EQ13"/>
    <mergeCell ref="A14:ER14"/>
    <mergeCell ref="BA15:CS15"/>
    <mergeCell ref="EE15:EQ16"/>
    <mergeCell ref="BB17:CR17"/>
    <mergeCell ref="DY17:ED17"/>
    <mergeCell ref="EE17:EQ17"/>
    <mergeCell ref="A11:M11"/>
    <mergeCell ref="P11:AM11"/>
    <mergeCell ref="DI11:DU11"/>
    <mergeCell ref="DX11:EQ11"/>
    <mergeCell ref="DI12:DJ12"/>
    <mergeCell ref="DK12:DM12"/>
    <mergeCell ref="DN12:DO12"/>
    <mergeCell ref="DQ12:EE12"/>
    <mergeCell ref="EF12:EH12"/>
    <mergeCell ref="EI12:EK12"/>
    <mergeCell ref="A8:AM9"/>
    <mergeCell ref="DI8:EQ8"/>
    <mergeCell ref="DI9:EQ9"/>
    <mergeCell ref="A10:M10"/>
    <mergeCell ref="P10:AM10"/>
    <mergeCell ref="DI10:DU10"/>
    <mergeCell ref="DX10:EQ10"/>
    <mergeCell ref="CT1:EQ1"/>
    <mergeCell ref="CT2:ER2"/>
    <mergeCell ref="CT4:ER4"/>
    <mergeCell ref="A6:AM6"/>
    <mergeCell ref="DI6:EQ6"/>
    <mergeCell ref="A7:AM7"/>
    <mergeCell ref="DI7:EQ7"/>
  </mergeCells>
  <pageMargins left="0.70866141732283472" right="0.70866141732283472" top="0.74803149606299213" bottom="0.74803149606299213" header="0.31496062992125984" footer="0.31496062992125984"/>
  <pageSetup paperSize="9" scale="70" orientation="landscape" verticalDpi="0" r:id="rId1"/>
  <rowBreaks count="2" manualBreakCount="2">
    <brk id="35" max="16383" man="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58"/>
  <sheetViews>
    <sheetView view="pageBreakPreview" zoomScaleNormal="100" zoomScaleSheetLayoutView="100" workbookViewId="0">
      <selection activeCell="DF27" sqref="DF27:DR27"/>
    </sheetView>
  </sheetViews>
  <sheetFormatPr defaultColWidth="0.85546875" defaultRowHeight="15.75"/>
  <cols>
    <col min="1" max="8" width="0.85546875" style="6"/>
    <col min="9" max="38" width="1.5703125" style="6" customWidth="1"/>
    <col min="39" max="91" width="1.7109375" style="6" customWidth="1"/>
    <col min="92" max="99" width="1.140625" style="6" customWidth="1"/>
    <col min="100" max="109" width="0.85546875" style="6"/>
    <col min="110" max="161" width="1.42578125" style="6" customWidth="1"/>
    <col min="162" max="16384" width="0.85546875" style="6"/>
  </cols>
  <sheetData>
    <row r="1" spans="1:161" s="3" customFormat="1" ht="13.5" customHeight="1">
      <c r="B1" s="100" t="s">
        <v>206</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row>
    <row r="3" spans="1:161" ht="11.25" customHeight="1">
      <c r="A3" s="236" t="s">
        <v>125</v>
      </c>
      <c r="B3" s="236"/>
      <c r="C3" s="236"/>
      <c r="D3" s="236"/>
      <c r="E3" s="236"/>
      <c r="F3" s="236"/>
      <c r="G3" s="236"/>
      <c r="H3" s="236"/>
      <c r="I3" s="237" t="s">
        <v>0</v>
      </c>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6" t="s">
        <v>126</v>
      </c>
      <c r="CO3" s="236"/>
      <c r="CP3" s="236"/>
      <c r="CQ3" s="236"/>
      <c r="CR3" s="236"/>
      <c r="CS3" s="236"/>
      <c r="CT3" s="236"/>
      <c r="CU3" s="236"/>
      <c r="CV3" s="236" t="s">
        <v>127</v>
      </c>
      <c r="CW3" s="236"/>
      <c r="CX3" s="236"/>
      <c r="CY3" s="236"/>
      <c r="CZ3" s="236"/>
      <c r="DA3" s="236"/>
      <c r="DB3" s="236"/>
      <c r="DC3" s="236"/>
      <c r="DD3" s="236"/>
      <c r="DE3" s="236"/>
      <c r="DF3" s="231" t="s">
        <v>4</v>
      </c>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3"/>
    </row>
    <row r="4" spans="1:161" ht="17.25" customHeight="1">
      <c r="A4" s="236"/>
      <c r="B4" s="236"/>
      <c r="C4" s="236"/>
      <c r="D4" s="236"/>
      <c r="E4" s="236"/>
      <c r="F4" s="236"/>
      <c r="G4" s="236"/>
      <c r="H4" s="236"/>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7"/>
      <c r="CN4" s="236"/>
      <c r="CO4" s="236"/>
      <c r="CP4" s="236"/>
      <c r="CQ4" s="236"/>
      <c r="CR4" s="236"/>
      <c r="CS4" s="236"/>
      <c r="CT4" s="236"/>
      <c r="CU4" s="236"/>
      <c r="CV4" s="236"/>
      <c r="CW4" s="236"/>
      <c r="CX4" s="236"/>
      <c r="CY4" s="236"/>
      <c r="CZ4" s="236"/>
      <c r="DA4" s="236"/>
      <c r="DB4" s="236"/>
      <c r="DC4" s="236"/>
      <c r="DD4" s="236"/>
      <c r="DE4" s="236"/>
      <c r="DF4" s="238" t="s">
        <v>2</v>
      </c>
      <c r="DG4" s="239"/>
      <c r="DH4" s="239"/>
      <c r="DI4" s="239"/>
      <c r="DJ4" s="239"/>
      <c r="DK4" s="239"/>
      <c r="DL4" s="240" t="s">
        <v>335</v>
      </c>
      <c r="DM4" s="240"/>
      <c r="DN4" s="240"/>
      <c r="DO4" s="241" t="s">
        <v>3</v>
      </c>
      <c r="DP4" s="241"/>
      <c r="DQ4" s="241"/>
      <c r="DR4" s="242"/>
      <c r="DS4" s="238" t="s">
        <v>2</v>
      </c>
      <c r="DT4" s="239"/>
      <c r="DU4" s="239"/>
      <c r="DV4" s="239"/>
      <c r="DW4" s="239"/>
      <c r="DX4" s="239"/>
      <c r="DY4" s="240" t="s">
        <v>336</v>
      </c>
      <c r="DZ4" s="240"/>
      <c r="EA4" s="240"/>
      <c r="EB4" s="241" t="s">
        <v>3</v>
      </c>
      <c r="EC4" s="241"/>
      <c r="ED4" s="241"/>
      <c r="EE4" s="242"/>
      <c r="EF4" s="238" t="s">
        <v>2</v>
      </c>
      <c r="EG4" s="239"/>
      <c r="EH4" s="239"/>
      <c r="EI4" s="239"/>
      <c r="EJ4" s="239"/>
      <c r="EK4" s="239"/>
      <c r="EL4" s="240" t="s">
        <v>338</v>
      </c>
      <c r="EM4" s="240"/>
      <c r="EN4" s="240"/>
      <c r="EO4" s="241" t="s">
        <v>3</v>
      </c>
      <c r="EP4" s="241"/>
      <c r="EQ4" s="241"/>
      <c r="ER4" s="242"/>
      <c r="ES4" s="225" t="s">
        <v>220</v>
      </c>
      <c r="ET4" s="226"/>
      <c r="EU4" s="226"/>
      <c r="EV4" s="226"/>
      <c r="EW4" s="226"/>
      <c r="EX4" s="226"/>
      <c r="EY4" s="226"/>
      <c r="EZ4" s="226"/>
      <c r="FA4" s="226"/>
      <c r="FB4" s="226"/>
      <c r="FC4" s="226"/>
      <c r="FD4" s="226"/>
      <c r="FE4" s="227"/>
    </row>
    <row r="5" spans="1:161" ht="30.75" customHeight="1">
      <c r="A5" s="236"/>
      <c r="B5" s="236"/>
      <c r="C5" s="236"/>
      <c r="D5" s="236"/>
      <c r="E5" s="236"/>
      <c r="F5" s="236"/>
      <c r="G5" s="236"/>
      <c r="H5" s="236"/>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6"/>
      <c r="CO5" s="236"/>
      <c r="CP5" s="236"/>
      <c r="CQ5" s="236"/>
      <c r="CR5" s="236"/>
      <c r="CS5" s="236"/>
      <c r="CT5" s="236"/>
      <c r="CU5" s="236"/>
      <c r="CV5" s="236"/>
      <c r="CW5" s="236"/>
      <c r="CX5" s="236"/>
      <c r="CY5" s="236"/>
      <c r="CZ5" s="236"/>
      <c r="DA5" s="236"/>
      <c r="DB5" s="236"/>
      <c r="DC5" s="236"/>
      <c r="DD5" s="236"/>
      <c r="DE5" s="236"/>
      <c r="DF5" s="243" t="s">
        <v>128</v>
      </c>
      <c r="DG5" s="243"/>
      <c r="DH5" s="243"/>
      <c r="DI5" s="243"/>
      <c r="DJ5" s="243"/>
      <c r="DK5" s="243"/>
      <c r="DL5" s="243"/>
      <c r="DM5" s="243"/>
      <c r="DN5" s="243"/>
      <c r="DO5" s="243"/>
      <c r="DP5" s="243"/>
      <c r="DQ5" s="243"/>
      <c r="DR5" s="243"/>
      <c r="DS5" s="243" t="s">
        <v>129</v>
      </c>
      <c r="DT5" s="243"/>
      <c r="DU5" s="243"/>
      <c r="DV5" s="243"/>
      <c r="DW5" s="243"/>
      <c r="DX5" s="243"/>
      <c r="DY5" s="243"/>
      <c r="DZ5" s="243"/>
      <c r="EA5" s="243"/>
      <c r="EB5" s="243"/>
      <c r="EC5" s="243"/>
      <c r="ED5" s="243"/>
      <c r="EE5" s="243"/>
      <c r="EF5" s="243" t="s">
        <v>130</v>
      </c>
      <c r="EG5" s="243"/>
      <c r="EH5" s="243"/>
      <c r="EI5" s="243"/>
      <c r="EJ5" s="243"/>
      <c r="EK5" s="243"/>
      <c r="EL5" s="243"/>
      <c r="EM5" s="243"/>
      <c r="EN5" s="243"/>
      <c r="EO5" s="243"/>
      <c r="EP5" s="243"/>
      <c r="EQ5" s="243"/>
      <c r="ER5" s="243"/>
      <c r="ES5" s="228"/>
      <c r="ET5" s="229"/>
      <c r="EU5" s="229"/>
      <c r="EV5" s="229"/>
      <c r="EW5" s="229"/>
      <c r="EX5" s="229"/>
      <c r="EY5" s="229"/>
      <c r="EZ5" s="229"/>
      <c r="FA5" s="229"/>
      <c r="FB5" s="229"/>
      <c r="FC5" s="229"/>
      <c r="FD5" s="229"/>
      <c r="FE5" s="230"/>
    </row>
    <row r="6" spans="1:161" s="15" customFormat="1" ht="9" customHeight="1">
      <c r="A6" s="144" t="s">
        <v>5</v>
      </c>
      <c r="B6" s="144"/>
      <c r="C6" s="144"/>
      <c r="D6" s="144"/>
      <c r="E6" s="144"/>
      <c r="F6" s="144"/>
      <c r="G6" s="144"/>
      <c r="H6" s="144"/>
      <c r="I6" s="144" t="s">
        <v>6</v>
      </c>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t="s">
        <v>7</v>
      </c>
      <c r="CO6" s="144"/>
      <c r="CP6" s="144"/>
      <c r="CQ6" s="144"/>
      <c r="CR6" s="144"/>
      <c r="CS6" s="144"/>
      <c r="CT6" s="144"/>
      <c r="CU6" s="144"/>
      <c r="CV6" s="144" t="s">
        <v>8</v>
      </c>
      <c r="CW6" s="144"/>
      <c r="CX6" s="144"/>
      <c r="CY6" s="144"/>
      <c r="CZ6" s="144"/>
      <c r="DA6" s="144"/>
      <c r="DB6" s="144"/>
      <c r="DC6" s="144"/>
      <c r="DD6" s="144"/>
      <c r="DE6" s="144"/>
      <c r="DF6" s="144" t="s">
        <v>9</v>
      </c>
      <c r="DG6" s="144"/>
      <c r="DH6" s="144"/>
      <c r="DI6" s="144"/>
      <c r="DJ6" s="144"/>
      <c r="DK6" s="144"/>
      <c r="DL6" s="144"/>
      <c r="DM6" s="144"/>
      <c r="DN6" s="144"/>
      <c r="DO6" s="144"/>
      <c r="DP6" s="144"/>
      <c r="DQ6" s="144"/>
      <c r="DR6" s="144"/>
      <c r="DS6" s="144" t="s">
        <v>10</v>
      </c>
      <c r="DT6" s="144"/>
      <c r="DU6" s="144"/>
      <c r="DV6" s="144"/>
      <c r="DW6" s="144"/>
      <c r="DX6" s="144"/>
      <c r="DY6" s="144"/>
      <c r="DZ6" s="144"/>
      <c r="EA6" s="144"/>
      <c r="EB6" s="144"/>
      <c r="EC6" s="144"/>
      <c r="ED6" s="144"/>
      <c r="EE6" s="144"/>
      <c r="EF6" s="144" t="s">
        <v>11</v>
      </c>
      <c r="EG6" s="144"/>
      <c r="EH6" s="144"/>
      <c r="EI6" s="144"/>
      <c r="EJ6" s="144"/>
      <c r="EK6" s="144"/>
      <c r="EL6" s="144"/>
      <c r="EM6" s="144"/>
      <c r="EN6" s="144"/>
      <c r="EO6" s="144"/>
      <c r="EP6" s="144"/>
      <c r="EQ6" s="144"/>
      <c r="ER6" s="144"/>
      <c r="ES6" s="144" t="s">
        <v>12</v>
      </c>
      <c r="ET6" s="144"/>
      <c r="EU6" s="144"/>
      <c r="EV6" s="144"/>
      <c r="EW6" s="144"/>
      <c r="EX6" s="144"/>
      <c r="EY6" s="144"/>
      <c r="EZ6" s="144"/>
      <c r="FA6" s="144"/>
      <c r="FB6" s="144"/>
      <c r="FC6" s="144"/>
      <c r="FD6" s="144"/>
      <c r="FE6" s="144"/>
    </row>
    <row r="7" spans="1:161" ht="15.75" customHeight="1">
      <c r="A7" s="146">
        <v>1</v>
      </c>
      <c r="B7" s="146"/>
      <c r="C7" s="146"/>
      <c r="D7" s="146"/>
      <c r="E7" s="146"/>
      <c r="F7" s="146"/>
      <c r="G7" s="146"/>
      <c r="H7" s="146"/>
      <c r="I7" s="145" t="s">
        <v>200</v>
      </c>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6" t="s">
        <v>131</v>
      </c>
      <c r="CO7" s="146"/>
      <c r="CP7" s="146"/>
      <c r="CQ7" s="146"/>
      <c r="CR7" s="146"/>
      <c r="CS7" s="146"/>
      <c r="CT7" s="146"/>
      <c r="CU7" s="146"/>
      <c r="CV7" s="146" t="s">
        <v>29</v>
      </c>
      <c r="CW7" s="146"/>
      <c r="CX7" s="146"/>
      <c r="CY7" s="146"/>
      <c r="CZ7" s="146"/>
      <c r="DA7" s="146"/>
      <c r="DB7" s="146"/>
      <c r="DC7" s="146"/>
      <c r="DD7" s="146"/>
      <c r="DE7" s="146"/>
      <c r="DF7" s="147">
        <f>DF8+DF9+DF10+DF13</f>
        <v>4419037.57</v>
      </c>
      <c r="DG7" s="147"/>
      <c r="DH7" s="147"/>
      <c r="DI7" s="147"/>
      <c r="DJ7" s="147"/>
      <c r="DK7" s="147"/>
      <c r="DL7" s="147"/>
      <c r="DM7" s="147"/>
      <c r="DN7" s="147"/>
      <c r="DO7" s="147"/>
      <c r="DP7" s="147"/>
      <c r="DQ7" s="147"/>
      <c r="DR7" s="147"/>
      <c r="DS7" s="147">
        <f t="shared" ref="DS7" si="0">DS8+DS9+DS10+DS13</f>
        <v>4562560</v>
      </c>
      <c r="DT7" s="147"/>
      <c r="DU7" s="147"/>
      <c r="DV7" s="147"/>
      <c r="DW7" s="147"/>
      <c r="DX7" s="147"/>
      <c r="DY7" s="147"/>
      <c r="DZ7" s="147"/>
      <c r="EA7" s="147"/>
      <c r="EB7" s="147"/>
      <c r="EC7" s="147"/>
      <c r="ED7" s="147"/>
      <c r="EE7" s="147"/>
      <c r="EF7" s="147">
        <f t="shared" ref="EF7" si="1">EF8+EF9+EF10+EF13</f>
        <v>4406711</v>
      </c>
      <c r="EG7" s="147"/>
      <c r="EH7" s="147"/>
      <c r="EI7" s="147"/>
      <c r="EJ7" s="147"/>
      <c r="EK7" s="147"/>
      <c r="EL7" s="147"/>
      <c r="EM7" s="147"/>
      <c r="EN7" s="147"/>
      <c r="EO7" s="147"/>
      <c r="EP7" s="147"/>
      <c r="EQ7" s="147"/>
      <c r="ER7" s="147"/>
      <c r="ES7" s="175"/>
      <c r="ET7" s="175"/>
      <c r="EU7" s="175"/>
      <c r="EV7" s="175"/>
      <c r="EW7" s="175"/>
      <c r="EX7" s="175"/>
      <c r="EY7" s="175"/>
      <c r="EZ7" s="175"/>
      <c r="FA7" s="175"/>
      <c r="FB7" s="175"/>
      <c r="FC7" s="175"/>
      <c r="FD7" s="175"/>
      <c r="FE7" s="175"/>
    </row>
    <row r="8" spans="1:161" ht="79.5" customHeight="1">
      <c r="A8" s="234" t="s">
        <v>132</v>
      </c>
      <c r="B8" s="234"/>
      <c r="C8" s="234"/>
      <c r="D8" s="234"/>
      <c r="E8" s="234"/>
      <c r="F8" s="234"/>
      <c r="G8" s="234"/>
      <c r="H8" s="234"/>
      <c r="I8" s="235" t="s">
        <v>204</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6" t="s">
        <v>133</v>
      </c>
      <c r="CO8" s="146"/>
      <c r="CP8" s="146"/>
      <c r="CQ8" s="146"/>
      <c r="CR8" s="146"/>
      <c r="CS8" s="146"/>
      <c r="CT8" s="146"/>
      <c r="CU8" s="146"/>
      <c r="CV8" s="146" t="s">
        <v>29</v>
      </c>
      <c r="CW8" s="146"/>
      <c r="CX8" s="146"/>
      <c r="CY8" s="146"/>
      <c r="CZ8" s="146"/>
      <c r="DA8" s="146"/>
      <c r="DB8" s="146"/>
      <c r="DC8" s="146"/>
      <c r="DD8" s="146"/>
      <c r="DE8" s="146"/>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75"/>
      <c r="ET8" s="175"/>
      <c r="EU8" s="175"/>
      <c r="EV8" s="175"/>
      <c r="EW8" s="175"/>
      <c r="EX8" s="175"/>
      <c r="EY8" s="175"/>
      <c r="EZ8" s="175"/>
      <c r="FA8" s="175"/>
      <c r="FB8" s="175"/>
      <c r="FC8" s="175"/>
      <c r="FD8" s="175"/>
      <c r="FE8" s="175"/>
    </row>
    <row r="9" spans="1:161" ht="38.25" customHeight="1">
      <c r="A9" s="234" t="s">
        <v>134</v>
      </c>
      <c r="B9" s="234"/>
      <c r="C9" s="234"/>
      <c r="D9" s="234"/>
      <c r="E9" s="234"/>
      <c r="F9" s="234"/>
      <c r="G9" s="234"/>
      <c r="H9" s="234"/>
      <c r="I9" s="235" t="s">
        <v>205</v>
      </c>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6" t="s">
        <v>135</v>
      </c>
      <c r="CO9" s="146"/>
      <c r="CP9" s="146"/>
      <c r="CQ9" s="146"/>
      <c r="CR9" s="146"/>
      <c r="CS9" s="146"/>
      <c r="CT9" s="146"/>
      <c r="CU9" s="146"/>
      <c r="CV9" s="146" t="s">
        <v>29</v>
      </c>
      <c r="CW9" s="146"/>
      <c r="CX9" s="146"/>
      <c r="CY9" s="146"/>
      <c r="CZ9" s="146"/>
      <c r="DA9" s="146"/>
      <c r="DB9" s="146"/>
      <c r="DC9" s="146"/>
      <c r="DD9" s="146"/>
      <c r="DE9" s="146"/>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75"/>
      <c r="ET9" s="175"/>
      <c r="EU9" s="175"/>
      <c r="EV9" s="175"/>
      <c r="EW9" s="175"/>
      <c r="EX9" s="175"/>
      <c r="EY9" s="175"/>
      <c r="EZ9" s="175"/>
      <c r="FA9" s="175"/>
      <c r="FB9" s="175"/>
      <c r="FC9" s="175"/>
      <c r="FD9" s="175"/>
      <c r="FE9" s="175"/>
    </row>
    <row r="10" spans="1:161" ht="33.75" customHeight="1">
      <c r="A10" s="234" t="s">
        <v>136</v>
      </c>
      <c r="B10" s="234"/>
      <c r="C10" s="234"/>
      <c r="D10" s="234"/>
      <c r="E10" s="234"/>
      <c r="F10" s="234"/>
      <c r="G10" s="234"/>
      <c r="H10" s="234"/>
      <c r="I10" s="235" t="s">
        <v>201</v>
      </c>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6" t="s">
        <v>138</v>
      </c>
      <c r="CO10" s="146"/>
      <c r="CP10" s="146"/>
      <c r="CQ10" s="146"/>
      <c r="CR10" s="146"/>
      <c r="CS10" s="146"/>
      <c r="CT10" s="146"/>
      <c r="CU10" s="146"/>
      <c r="CV10" s="146" t="s">
        <v>29</v>
      </c>
      <c r="CW10" s="146"/>
      <c r="CX10" s="146"/>
      <c r="CY10" s="146"/>
      <c r="CZ10" s="146"/>
      <c r="DA10" s="146"/>
      <c r="DB10" s="146"/>
      <c r="DC10" s="146"/>
      <c r="DD10" s="146"/>
      <c r="DE10" s="146"/>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75"/>
      <c r="ET10" s="175"/>
      <c r="EU10" s="175"/>
      <c r="EV10" s="175"/>
      <c r="EW10" s="175"/>
      <c r="EX10" s="175"/>
      <c r="EY10" s="175"/>
      <c r="EZ10" s="175"/>
      <c r="FA10" s="175"/>
      <c r="FB10" s="175"/>
      <c r="FC10" s="175"/>
      <c r="FD10" s="175"/>
      <c r="FE10" s="175"/>
    </row>
    <row r="11" spans="1:161" ht="30.75" customHeight="1">
      <c r="A11" s="234" t="s">
        <v>183</v>
      </c>
      <c r="B11" s="234"/>
      <c r="C11" s="234"/>
      <c r="D11" s="234"/>
      <c r="E11" s="234"/>
      <c r="F11" s="234"/>
      <c r="G11" s="234"/>
      <c r="H11" s="234"/>
      <c r="I11" s="235" t="s">
        <v>143</v>
      </c>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6" t="s">
        <v>185</v>
      </c>
      <c r="CO11" s="146"/>
      <c r="CP11" s="146"/>
      <c r="CQ11" s="146"/>
      <c r="CR11" s="146"/>
      <c r="CS11" s="146"/>
      <c r="CT11" s="146"/>
      <c r="CU11" s="146"/>
      <c r="CV11" s="146" t="s">
        <v>29</v>
      </c>
      <c r="CW11" s="146"/>
      <c r="CX11" s="146"/>
      <c r="CY11" s="146"/>
      <c r="CZ11" s="146"/>
      <c r="DA11" s="146"/>
      <c r="DB11" s="146"/>
      <c r="DC11" s="146"/>
      <c r="DD11" s="146"/>
      <c r="DE11" s="146"/>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75"/>
      <c r="ET11" s="175"/>
      <c r="EU11" s="175"/>
      <c r="EV11" s="175"/>
      <c r="EW11" s="175"/>
      <c r="EX11" s="175"/>
      <c r="EY11" s="175"/>
      <c r="EZ11" s="175"/>
      <c r="FA11" s="175"/>
      <c r="FB11" s="175"/>
      <c r="FC11" s="175"/>
      <c r="FD11" s="175"/>
      <c r="FE11" s="175"/>
    </row>
    <row r="12" spans="1:161" ht="17.25" customHeight="1">
      <c r="A12" s="234" t="s">
        <v>184</v>
      </c>
      <c r="B12" s="234"/>
      <c r="C12" s="234"/>
      <c r="D12" s="234"/>
      <c r="E12" s="234"/>
      <c r="F12" s="234"/>
      <c r="G12" s="234"/>
      <c r="H12" s="234"/>
      <c r="I12" s="235" t="s">
        <v>163</v>
      </c>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6" t="s">
        <v>186</v>
      </c>
      <c r="CO12" s="146"/>
      <c r="CP12" s="146"/>
      <c r="CQ12" s="146"/>
      <c r="CR12" s="146"/>
      <c r="CS12" s="146"/>
      <c r="CT12" s="146"/>
      <c r="CU12" s="146"/>
      <c r="CV12" s="146" t="s">
        <v>29</v>
      </c>
      <c r="CW12" s="146"/>
      <c r="CX12" s="146"/>
      <c r="CY12" s="146"/>
      <c r="CZ12" s="146"/>
      <c r="DA12" s="146"/>
      <c r="DB12" s="146"/>
      <c r="DC12" s="146"/>
      <c r="DD12" s="146"/>
      <c r="DE12" s="146"/>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75"/>
      <c r="ET12" s="175"/>
      <c r="EU12" s="175"/>
      <c r="EV12" s="175"/>
      <c r="EW12" s="175"/>
      <c r="EX12" s="175"/>
      <c r="EY12" s="175"/>
      <c r="EZ12" s="175"/>
      <c r="FA12" s="175"/>
      <c r="FB12" s="175"/>
      <c r="FC12" s="175"/>
      <c r="FD12" s="175"/>
      <c r="FE12" s="175"/>
    </row>
    <row r="13" spans="1:161" ht="33" customHeight="1">
      <c r="A13" s="234" t="s">
        <v>137</v>
      </c>
      <c r="B13" s="234"/>
      <c r="C13" s="234"/>
      <c r="D13" s="234"/>
      <c r="E13" s="234"/>
      <c r="F13" s="234"/>
      <c r="G13" s="234"/>
      <c r="H13" s="234"/>
      <c r="I13" s="235" t="s">
        <v>202</v>
      </c>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6" t="s">
        <v>139</v>
      </c>
      <c r="CO13" s="146"/>
      <c r="CP13" s="146"/>
      <c r="CQ13" s="146"/>
      <c r="CR13" s="146"/>
      <c r="CS13" s="146"/>
      <c r="CT13" s="146"/>
      <c r="CU13" s="146"/>
      <c r="CV13" s="146" t="s">
        <v>29</v>
      </c>
      <c r="CW13" s="146"/>
      <c r="CX13" s="146"/>
      <c r="CY13" s="146"/>
      <c r="CZ13" s="146"/>
      <c r="DA13" s="146"/>
      <c r="DB13" s="146"/>
      <c r="DC13" s="146"/>
      <c r="DD13" s="146"/>
      <c r="DE13" s="146"/>
      <c r="DF13" s="147">
        <f>DF14+DF17+DF20+DF21</f>
        <v>4419037.57</v>
      </c>
      <c r="DG13" s="147"/>
      <c r="DH13" s="147"/>
      <c r="DI13" s="147"/>
      <c r="DJ13" s="147"/>
      <c r="DK13" s="147"/>
      <c r="DL13" s="147"/>
      <c r="DM13" s="147"/>
      <c r="DN13" s="147"/>
      <c r="DO13" s="147"/>
      <c r="DP13" s="147"/>
      <c r="DQ13" s="147"/>
      <c r="DR13" s="147"/>
      <c r="DS13" s="147">
        <f>DS14+DS17+DS20+DS21</f>
        <v>4562560</v>
      </c>
      <c r="DT13" s="147"/>
      <c r="DU13" s="147"/>
      <c r="DV13" s="147"/>
      <c r="DW13" s="147"/>
      <c r="DX13" s="147"/>
      <c r="DY13" s="147"/>
      <c r="DZ13" s="147"/>
      <c r="EA13" s="147"/>
      <c r="EB13" s="147"/>
      <c r="EC13" s="147"/>
      <c r="ED13" s="147"/>
      <c r="EE13" s="147"/>
      <c r="EF13" s="147">
        <f t="shared" ref="EF13" si="2">EF14+EF17+EF20+EF21</f>
        <v>4406711</v>
      </c>
      <c r="EG13" s="147"/>
      <c r="EH13" s="147"/>
      <c r="EI13" s="147"/>
      <c r="EJ13" s="147"/>
      <c r="EK13" s="147"/>
      <c r="EL13" s="147"/>
      <c r="EM13" s="147"/>
      <c r="EN13" s="147"/>
      <c r="EO13" s="147"/>
      <c r="EP13" s="147"/>
      <c r="EQ13" s="147"/>
      <c r="ER13" s="147"/>
      <c r="ES13" s="175"/>
      <c r="ET13" s="175"/>
      <c r="EU13" s="175"/>
      <c r="EV13" s="175"/>
      <c r="EW13" s="175"/>
      <c r="EX13" s="175"/>
      <c r="EY13" s="175"/>
      <c r="EZ13" s="175"/>
      <c r="FA13" s="175"/>
      <c r="FB13" s="175"/>
      <c r="FC13" s="175"/>
      <c r="FD13" s="175"/>
      <c r="FE13" s="175"/>
    </row>
    <row r="14" spans="1:161" ht="48" customHeight="1">
      <c r="A14" s="234" t="s">
        <v>140</v>
      </c>
      <c r="B14" s="234"/>
      <c r="C14" s="234"/>
      <c r="D14" s="234"/>
      <c r="E14" s="234"/>
      <c r="F14" s="234"/>
      <c r="G14" s="234"/>
      <c r="H14" s="234"/>
      <c r="I14" s="235" t="s">
        <v>203</v>
      </c>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6" t="s">
        <v>141</v>
      </c>
      <c r="CO14" s="146"/>
      <c r="CP14" s="146"/>
      <c r="CQ14" s="146"/>
      <c r="CR14" s="146"/>
      <c r="CS14" s="146"/>
      <c r="CT14" s="146"/>
      <c r="CU14" s="146"/>
      <c r="CV14" s="146" t="s">
        <v>29</v>
      </c>
      <c r="CW14" s="146"/>
      <c r="CX14" s="146"/>
      <c r="CY14" s="146"/>
      <c r="CZ14" s="146"/>
      <c r="DA14" s="146"/>
      <c r="DB14" s="146"/>
      <c r="DC14" s="146"/>
      <c r="DD14" s="146"/>
      <c r="DE14" s="146"/>
      <c r="DF14" s="147">
        <f>DF15+DF16</f>
        <v>4419037.57</v>
      </c>
      <c r="DG14" s="147"/>
      <c r="DH14" s="147"/>
      <c r="DI14" s="147"/>
      <c r="DJ14" s="147"/>
      <c r="DK14" s="147"/>
      <c r="DL14" s="147"/>
      <c r="DM14" s="147"/>
      <c r="DN14" s="147"/>
      <c r="DO14" s="147"/>
      <c r="DP14" s="147"/>
      <c r="DQ14" s="147"/>
      <c r="DR14" s="147"/>
      <c r="DS14" s="147">
        <f t="shared" ref="DS14" si="3">DS15+DS16</f>
        <v>4562560</v>
      </c>
      <c r="DT14" s="147"/>
      <c r="DU14" s="147"/>
      <c r="DV14" s="147"/>
      <c r="DW14" s="147"/>
      <c r="DX14" s="147"/>
      <c r="DY14" s="147"/>
      <c r="DZ14" s="147"/>
      <c r="EA14" s="147"/>
      <c r="EB14" s="147"/>
      <c r="EC14" s="147"/>
      <c r="ED14" s="147"/>
      <c r="EE14" s="147"/>
      <c r="EF14" s="147">
        <f t="shared" ref="EF14" si="4">EF15+EF16</f>
        <v>4406711</v>
      </c>
      <c r="EG14" s="147"/>
      <c r="EH14" s="147"/>
      <c r="EI14" s="147"/>
      <c r="EJ14" s="147"/>
      <c r="EK14" s="147"/>
      <c r="EL14" s="147"/>
      <c r="EM14" s="147"/>
      <c r="EN14" s="147"/>
      <c r="EO14" s="147"/>
      <c r="EP14" s="147"/>
      <c r="EQ14" s="147"/>
      <c r="ER14" s="147"/>
      <c r="ES14" s="175"/>
      <c r="ET14" s="175"/>
      <c r="EU14" s="175"/>
      <c r="EV14" s="175"/>
      <c r="EW14" s="175"/>
      <c r="EX14" s="175"/>
      <c r="EY14" s="175"/>
      <c r="EZ14" s="175"/>
      <c r="FA14" s="175"/>
      <c r="FB14" s="175"/>
      <c r="FC14" s="175"/>
      <c r="FD14" s="175"/>
      <c r="FE14" s="175"/>
    </row>
    <row r="15" spans="1:161" ht="45.75" customHeight="1">
      <c r="A15" s="234" t="s">
        <v>142</v>
      </c>
      <c r="B15" s="234"/>
      <c r="C15" s="234"/>
      <c r="D15" s="234"/>
      <c r="E15" s="234"/>
      <c r="F15" s="234"/>
      <c r="G15" s="234"/>
      <c r="H15" s="234"/>
      <c r="I15" s="235" t="s">
        <v>143</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6" t="s">
        <v>144</v>
      </c>
      <c r="CO15" s="146"/>
      <c r="CP15" s="146"/>
      <c r="CQ15" s="146"/>
      <c r="CR15" s="146"/>
      <c r="CS15" s="146"/>
      <c r="CT15" s="146"/>
      <c r="CU15" s="146"/>
      <c r="CV15" s="146" t="s">
        <v>29</v>
      </c>
      <c r="CW15" s="146"/>
      <c r="CX15" s="146"/>
      <c r="CY15" s="146"/>
      <c r="CZ15" s="146"/>
      <c r="DA15" s="146"/>
      <c r="DB15" s="146"/>
      <c r="DC15" s="146"/>
      <c r="DD15" s="146"/>
      <c r="DE15" s="146"/>
      <c r="DF15" s="147">
        <v>4419037.57</v>
      </c>
      <c r="DG15" s="147"/>
      <c r="DH15" s="147"/>
      <c r="DI15" s="147"/>
      <c r="DJ15" s="147"/>
      <c r="DK15" s="147"/>
      <c r="DL15" s="147"/>
      <c r="DM15" s="147"/>
      <c r="DN15" s="147"/>
      <c r="DO15" s="147"/>
      <c r="DP15" s="147"/>
      <c r="DQ15" s="147"/>
      <c r="DR15" s="147"/>
      <c r="DS15" s="147">
        <v>4562560</v>
      </c>
      <c r="DT15" s="147"/>
      <c r="DU15" s="147"/>
      <c r="DV15" s="147"/>
      <c r="DW15" s="147"/>
      <c r="DX15" s="147"/>
      <c r="DY15" s="147"/>
      <c r="DZ15" s="147"/>
      <c r="EA15" s="147"/>
      <c r="EB15" s="147"/>
      <c r="EC15" s="147"/>
      <c r="ED15" s="147"/>
      <c r="EE15" s="147"/>
      <c r="EF15" s="147">
        <v>4406711</v>
      </c>
      <c r="EG15" s="147"/>
      <c r="EH15" s="147"/>
      <c r="EI15" s="147"/>
      <c r="EJ15" s="147"/>
      <c r="EK15" s="147"/>
      <c r="EL15" s="147"/>
      <c r="EM15" s="147"/>
      <c r="EN15" s="147"/>
      <c r="EO15" s="147"/>
      <c r="EP15" s="147"/>
      <c r="EQ15" s="147"/>
      <c r="ER15" s="147"/>
      <c r="ES15" s="175"/>
      <c r="ET15" s="175"/>
      <c r="EU15" s="175"/>
      <c r="EV15" s="175"/>
      <c r="EW15" s="175"/>
      <c r="EX15" s="175"/>
      <c r="EY15" s="175"/>
      <c r="EZ15" s="175"/>
      <c r="FA15" s="175"/>
      <c r="FB15" s="175"/>
      <c r="FC15" s="175"/>
      <c r="FD15" s="175"/>
      <c r="FE15" s="175"/>
    </row>
    <row r="16" spans="1:161" ht="18" customHeight="1">
      <c r="A16" s="234" t="s">
        <v>145</v>
      </c>
      <c r="B16" s="234"/>
      <c r="C16" s="234"/>
      <c r="D16" s="234"/>
      <c r="E16" s="234"/>
      <c r="F16" s="234"/>
      <c r="G16" s="234"/>
      <c r="H16" s="234"/>
      <c r="I16" s="235" t="s">
        <v>163</v>
      </c>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6" t="s">
        <v>146</v>
      </c>
      <c r="CO16" s="146"/>
      <c r="CP16" s="146"/>
      <c r="CQ16" s="146"/>
      <c r="CR16" s="146"/>
      <c r="CS16" s="146"/>
      <c r="CT16" s="146"/>
      <c r="CU16" s="146"/>
      <c r="CV16" s="146" t="s">
        <v>29</v>
      </c>
      <c r="CW16" s="146"/>
      <c r="CX16" s="146"/>
      <c r="CY16" s="146"/>
      <c r="CZ16" s="146"/>
      <c r="DA16" s="146"/>
      <c r="DB16" s="146"/>
      <c r="DC16" s="146"/>
      <c r="DD16" s="146"/>
      <c r="DE16" s="146"/>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75"/>
      <c r="ET16" s="175"/>
      <c r="EU16" s="175"/>
      <c r="EV16" s="175"/>
      <c r="EW16" s="175"/>
      <c r="EX16" s="175"/>
      <c r="EY16" s="175"/>
      <c r="EZ16" s="175"/>
      <c r="FA16" s="175"/>
      <c r="FB16" s="175"/>
      <c r="FC16" s="175"/>
      <c r="FD16" s="175"/>
      <c r="FE16" s="175"/>
    </row>
    <row r="17" spans="1:161" ht="32.25" customHeight="1">
      <c r="A17" s="234" t="s">
        <v>147</v>
      </c>
      <c r="B17" s="234"/>
      <c r="C17" s="234"/>
      <c r="D17" s="234"/>
      <c r="E17" s="234"/>
      <c r="F17" s="234"/>
      <c r="G17" s="234"/>
      <c r="H17" s="234"/>
      <c r="I17" s="235" t="s">
        <v>148</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6" t="s">
        <v>149</v>
      </c>
      <c r="CO17" s="146"/>
      <c r="CP17" s="146"/>
      <c r="CQ17" s="146"/>
      <c r="CR17" s="146"/>
      <c r="CS17" s="146"/>
      <c r="CT17" s="146"/>
      <c r="CU17" s="146"/>
      <c r="CV17" s="146" t="s">
        <v>29</v>
      </c>
      <c r="CW17" s="146"/>
      <c r="CX17" s="146"/>
      <c r="CY17" s="146"/>
      <c r="CZ17" s="146"/>
      <c r="DA17" s="146"/>
      <c r="DB17" s="146"/>
      <c r="DC17" s="146"/>
      <c r="DD17" s="146"/>
      <c r="DE17" s="146"/>
      <c r="DF17" s="147">
        <v>0</v>
      </c>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75"/>
      <c r="ET17" s="175"/>
      <c r="EU17" s="175"/>
      <c r="EV17" s="175"/>
      <c r="EW17" s="175"/>
      <c r="EX17" s="175"/>
      <c r="EY17" s="175"/>
      <c r="EZ17" s="175"/>
      <c r="FA17" s="175"/>
      <c r="FB17" s="175"/>
      <c r="FC17" s="175"/>
      <c r="FD17" s="175"/>
      <c r="FE17" s="175"/>
    </row>
    <row r="18" spans="1:161" ht="30.75" customHeight="1">
      <c r="A18" s="234" t="s">
        <v>150</v>
      </c>
      <c r="B18" s="234"/>
      <c r="C18" s="234"/>
      <c r="D18" s="234"/>
      <c r="E18" s="234"/>
      <c r="F18" s="234"/>
      <c r="G18" s="234"/>
      <c r="H18" s="234"/>
      <c r="I18" s="235" t="s">
        <v>143</v>
      </c>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6" t="s">
        <v>151</v>
      </c>
      <c r="CO18" s="146"/>
      <c r="CP18" s="146"/>
      <c r="CQ18" s="146"/>
      <c r="CR18" s="146"/>
      <c r="CS18" s="146"/>
      <c r="CT18" s="146"/>
      <c r="CU18" s="146"/>
      <c r="CV18" s="146" t="s">
        <v>29</v>
      </c>
      <c r="CW18" s="146"/>
      <c r="CX18" s="146"/>
      <c r="CY18" s="146"/>
      <c r="CZ18" s="146"/>
      <c r="DA18" s="146"/>
      <c r="DB18" s="146"/>
      <c r="DC18" s="146"/>
      <c r="DD18" s="146"/>
      <c r="DE18" s="146"/>
      <c r="DF18" s="147">
        <v>0</v>
      </c>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75"/>
      <c r="ET18" s="175"/>
      <c r="EU18" s="175"/>
      <c r="EV18" s="175"/>
      <c r="EW18" s="175"/>
      <c r="EX18" s="175"/>
      <c r="EY18" s="175"/>
      <c r="EZ18" s="175"/>
      <c r="FA18" s="175"/>
      <c r="FB18" s="175"/>
      <c r="FC18" s="175"/>
      <c r="FD18" s="175"/>
      <c r="FE18" s="175"/>
    </row>
    <row r="19" spans="1:161" ht="18" customHeight="1">
      <c r="A19" s="234" t="s">
        <v>152</v>
      </c>
      <c r="B19" s="234"/>
      <c r="C19" s="234"/>
      <c r="D19" s="234"/>
      <c r="E19" s="234"/>
      <c r="F19" s="234"/>
      <c r="G19" s="234"/>
      <c r="H19" s="234"/>
      <c r="I19" s="235" t="s">
        <v>163</v>
      </c>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6" t="s">
        <v>153</v>
      </c>
      <c r="CO19" s="146"/>
      <c r="CP19" s="146"/>
      <c r="CQ19" s="146"/>
      <c r="CR19" s="146"/>
      <c r="CS19" s="146"/>
      <c r="CT19" s="146"/>
      <c r="CU19" s="146"/>
      <c r="CV19" s="146" t="s">
        <v>29</v>
      </c>
      <c r="CW19" s="146"/>
      <c r="CX19" s="146"/>
      <c r="CY19" s="146"/>
      <c r="CZ19" s="146"/>
      <c r="DA19" s="146"/>
      <c r="DB19" s="146"/>
      <c r="DC19" s="146"/>
      <c r="DD19" s="146"/>
      <c r="DE19" s="146"/>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75"/>
      <c r="ET19" s="175"/>
      <c r="EU19" s="175"/>
      <c r="EV19" s="175"/>
      <c r="EW19" s="175"/>
      <c r="EX19" s="175"/>
      <c r="EY19" s="175"/>
      <c r="EZ19" s="175"/>
      <c r="FA19" s="175"/>
      <c r="FB19" s="175"/>
      <c r="FC19" s="175"/>
      <c r="FD19" s="175"/>
      <c r="FE19" s="175"/>
    </row>
    <row r="20" spans="1:161" ht="21" customHeight="1">
      <c r="A20" s="234" t="s">
        <v>154</v>
      </c>
      <c r="B20" s="234"/>
      <c r="C20" s="234"/>
      <c r="D20" s="234"/>
      <c r="E20" s="234"/>
      <c r="F20" s="234"/>
      <c r="G20" s="234"/>
      <c r="H20" s="234"/>
      <c r="I20" s="244" t="s">
        <v>249</v>
      </c>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6"/>
      <c r="CN20" s="146" t="s">
        <v>155</v>
      </c>
      <c r="CO20" s="146"/>
      <c r="CP20" s="146"/>
      <c r="CQ20" s="146"/>
      <c r="CR20" s="146"/>
      <c r="CS20" s="146"/>
      <c r="CT20" s="146"/>
      <c r="CU20" s="146"/>
      <c r="CV20" s="146" t="s">
        <v>29</v>
      </c>
      <c r="CW20" s="146"/>
      <c r="CX20" s="146"/>
      <c r="CY20" s="146"/>
      <c r="CZ20" s="146"/>
      <c r="DA20" s="146"/>
      <c r="DB20" s="146"/>
      <c r="DC20" s="146"/>
      <c r="DD20" s="146"/>
      <c r="DE20" s="146"/>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75"/>
      <c r="ET20" s="175"/>
      <c r="EU20" s="175"/>
      <c r="EV20" s="175"/>
      <c r="EW20" s="175"/>
      <c r="EX20" s="175"/>
      <c r="EY20" s="175"/>
      <c r="EZ20" s="175"/>
      <c r="FA20" s="175"/>
      <c r="FB20" s="175"/>
      <c r="FC20" s="175"/>
      <c r="FD20" s="175"/>
      <c r="FE20" s="175"/>
    </row>
    <row r="21" spans="1:161">
      <c r="A21" s="234" t="s">
        <v>156</v>
      </c>
      <c r="B21" s="234"/>
      <c r="C21" s="234"/>
      <c r="D21" s="234"/>
      <c r="E21" s="234"/>
      <c r="F21" s="234"/>
      <c r="G21" s="234"/>
      <c r="H21" s="234"/>
      <c r="I21" s="235" t="s">
        <v>162</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6" t="s">
        <v>157</v>
      </c>
      <c r="CO21" s="146"/>
      <c r="CP21" s="146"/>
      <c r="CQ21" s="146"/>
      <c r="CR21" s="146"/>
      <c r="CS21" s="146"/>
      <c r="CT21" s="146"/>
      <c r="CU21" s="146"/>
      <c r="CV21" s="146" t="s">
        <v>29</v>
      </c>
      <c r="CW21" s="146"/>
      <c r="CX21" s="146"/>
      <c r="CY21" s="146"/>
      <c r="CZ21" s="146"/>
      <c r="DA21" s="146"/>
      <c r="DB21" s="146"/>
      <c r="DC21" s="146"/>
      <c r="DD21" s="146"/>
      <c r="DE21" s="146"/>
      <c r="DF21" s="147">
        <f>DF22+DF23</f>
        <v>0</v>
      </c>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75"/>
      <c r="ET21" s="175"/>
      <c r="EU21" s="175"/>
      <c r="EV21" s="175"/>
      <c r="EW21" s="175"/>
      <c r="EX21" s="175"/>
      <c r="EY21" s="175"/>
      <c r="EZ21" s="175"/>
      <c r="FA21" s="175"/>
      <c r="FB21" s="175"/>
      <c r="FC21" s="175"/>
      <c r="FD21" s="175"/>
      <c r="FE21" s="175"/>
    </row>
    <row r="22" spans="1:161" ht="31.5" customHeight="1">
      <c r="A22" s="234" t="s">
        <v>158</v>
      </c>
      <c r="B22" s="234"/>
      <c r="C22" s="234"/>
      <c r="D22" s="234"/>
      <c r="E22" s="234"/>
      <c r="F22" s="234"/>
      <c r="G22" s="234"/>
      <c r="H22" s="234"/>
      <c r="I22" s="235" t="s">
        <v>143</v>
      </c>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6" t="s">
        <v>159</v>
      </c>
      <c r="CO22" s="146"/>
      <c r="CP22" s="146"/>
      <c r="CQ22" s="146"/>
      <c r="CR22" s="146"/>
      <c r="CS22" s="146"/>
      <c r="CT22" s="146"/>
      <c r="CU22" s="146"/>
      <c r="CV22" s="146" t="s">
        <v>29</v>
      </c>
      <c r="CW22" s="146"/>
      <c r="CX22" s="146"/>
      <c r="CY22" s="146"/>
      <c r="CZ22" s="146"/>
      <c r="DA22" s="146"/>
      <c r="DB22" s="146"/>
      <c r="DC22" s="146"/>
      <c r="DD22" s="146"/>
      <c r="DE22" s="146"/>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75"/>
      <c r="ET22" s="175"/>
      <c r="EU22" s="175"/>
      <c r="EV22" s="175"/>
      <c r="EW22" s="175"/>
      <c r="EX22" s="175"/>
      <c r="EY22" s="175"/>
      <c r="EZ22" s="175"/>
      <c r="FA22" s="175"/>
      <c r="FB22" s="175"/>
      <c r="FC22" s="175"/>
      <c r="FD22" s="175"/>
      <c r="FE22" s="175"/>
    </row>
    <row r="23" spans="1:161" ht="16.5" customHeight="1">
      <c r="A23" s="234" t="s">
        <v>160</v>
      </c>
      <c r="B23" s="234"/>
      <c r="C23" s="234"/>
      <c r="D23" s="234"/>
      <c r="E23" s="234"/>
      <c r="F23" s="234"/>
      <c r="G23" s="234"/>
      <c r="H23" s="234"/>
      <c r="I23" s="235" t="s">
        <v>163</v>
      </c>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6" t="s">
        <v>161</v>
      </c>
      <c r="CO23" s="146"/>
      <c r="CP23" s="146"/>
      <c r="CQ23" s="146"/>
      <c r="CR23" s="146"/>
      <c r="CS23" s="146"/>
      <c r="CT23" s="146"/>
      <c r="CU23" s="146"/>
      <c r="CV23" s="146" t="s">
        <v>29</v>
      </c>
      <c r="CW23" s="146"/>
      <c r="CX23" s="146"/>
      <c r="CY23" s="146"/>
      <c r="CZ23" s="146"/>
      <c r="DA23" s="146"/>
      <c r="DB23" s="146"/>
      <c r="DC23" s="146"/>
      <c r="DD23" s="146"/>
      <c r="DE23" s="146"/>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75"/>
      <c r="ET23" s="175"/>
      <c r="EU23" s="175"/>
      <c r="EV23" s="175"/>
      <c r="EW23" s="175"/>
      <c r="EX23" s="175"/>
      <c r="EY23" s="175"/>
      <c r="EZ23" s="175"/>
      <c r="FA23" s="175"/>
      <c r="FB23" s="175"/>
      <c r="FC23" s="175"/>
      <c r="FD23" s="175"/>
      <c r="FE23" s="175"/>
    </row>
    <row r="24" spans="1:161" ht="33" customHeight="1">
      <c r="A24" s="247" t="s">
        <v>6</v>
      </c>
      <c r="B24" s="247"/>
      <c r="C24" s="247"/>
      <c r="D24" s="247"/>
      <c r="E24" s="247"/>
      <c r="F24" s="247"/>
      <c r="G24" s="247"/>
      <c r="H24" s="247"/>
      <c r="I24" s="235" t="s">
        <v>250</v>
      </c>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6" t="s">
        <v>164</v>
      </c>
      <c r="CO24" s="146"/>
      <c r="CP24" s="146"/>
      <c r="CQ24" s="146"/>
      <c r="CR24" s="146"/>
      <c r="CS24" s="146"/>
      <c r="CT24" s="146"/>
      <c r="CU24" s="146"/>
      <c r="CV24" s="146" t="s">
        <v>29</v>
      </c>
      <c r="CW24" s="146"/>
      <c r="CX24" s="146"/>
      <c r="CY24" s="146"/>
      <c r="CZ24" s="146"/>
      <c r="DA24" s="146"/>
      <c r="DB24" s="146"/>
      <c r="DC24" s="146"/>
      <c r="DD24" s="146"/>
      <c r="DE24" s="146"/>
      <c r="DF24" s="147">
        <f>DF26</f>
        <v>4419037.57</v>
      </c>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75"/>
      <c r="ET24" s="175"/>
      <c r="EU24" s="175"/>
      <c r="EV24" s="175"/>
      <c r="EW24" s="175"/>
      <c r="EX24" s="175"/>
      <c r="EY24" s="175"/>
      <c r="EZ24" s="175"/>
      <c r="FA24" s="175"/>
      <c r="FB24" s="175"/>
      <c r="FC24" s="175"/>
      <c r="FD24" s="175"/>
      <c r="FE24" s="175"/>
    </row>
    <row r="25" spans="1:161">
      <c r="A25" s="248"/>
      <c r="B25" s="248"/>
      <c r="C25" s="248"/>
      <c r="D25" s="248"/>
      <c r="E25" s="248"/>
      <c r="F25" s="248"/>
      <c r="G25" s="248"/>
      <c r="H25" s="248"/>
      <c r="I25" s="235" t="s">
        <v>165</v>
      </c>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6"/>
      <c r="CO25" s="146"/>
      <c r="CP25" s="146"/>
      <c r="CQ25" s="146"/>
      <c r="CR25" s="146"/>
      <c r="CS25" s="146"/>
      <c r="CT25" s="146"/>
      <c r="CU25" s="146"/>
      <c r="CV25" s="146"/>
      <c r="CW25" s="146"/>
      <c r="CX25" s="146"/>
      <c r="CY25" s="146"/>
      <c r="CZ25" s="146"/>
      <c r="DA25" s="146"/>
      <c r="DB25" s="146"/>
      <c r="DC25" s="146"/>
      <c r="DD25" s="146"/>
      <c r="DE25" s="146"/>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75"/>
      <c r="ET25" s="175"/>
      <c r="EU25" s="175"/>
      <c r="EV25" s="175"/>
      <c r="EW25" s="175"/>
      <c r="EX25" s="175"/>
      <c r="EY25" s="175"/>
      <c r="EZ25" s="175"/>
      <c r="FA25" s="175"/>
      <c r="FB25" s="175"/>
      <c r="FC25" s="175"/>
      <c r="FD25" s="175"/>
      <c r="FE25" s="175"/>
    </row>
    <row r="26" spans="1:161">
      <c r="A26" s="248"/>
      <c r="B26" s="248"/>
      <c r="C26" s="248"/>
      <c r="D26" s="248"/>
      <c r="E26" s="248"/>
      <c r="F26" s="248"/>
      <c r="G26" s="248"/>
      <c r="H26" s="248"/>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50"/>
      <c r="CC26" s="250"/>
      <c r="CD26" s="250"/>
      <c r="CE26" s="250"/>
      <c r="CF26" s="250"/>
      <c r="CG26" s="250"/>
      <c r="CH26" s="250"/>
      <c r="CI26" s="250"/>
      <c r="CJ26" s="250"/>
      <c r="CK26" s="250"/>
      <c r="CL26" s="250"/>
      <c r="CM26" s="250"/>
      <c r="CN26" s="146" t="s">
        <v>166</v>
      </c>
      <c r="CO26" s="146"/>
      <c r="CP26" s="146"/>
      <c r="CQ26" s="146"/>
      <c r="CR26" s="146"/>
      <c r="CS26" s="146"/>
      <c r="CT26" s="146"/>
      <c r="CU26" s="146"/>
      <c r="CV26" s="146" t="s">
        <v>343</v>
      </c>
      <c r="CW26" s="146"/>
      <c r="CX26" s="146"/>
      <c r="CY26" s="146"/>
      <c r="CZ26" s="146"/>
      <c r="DA26" s="146"/>
      <c r="DB26" s="146"/>
      <c r="DC26" s="146"/>
      <c r="DD26" s="146"/>
      <c r="DE26" s="146"/>
      <c r="DF26" s="147">
        <f>DF13</f>
        <v>4419037.57</v>
      </c>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75"/>
      <c r="ET26" s="175"/>
      <c r="EU26" s="175"/>
      <c r="EV26" s="175"/>
      <c r="EW26" s="175"/>
      <c r="EX26" s="175"/>
      <c r="EY26" s="175"/>
      <c r="EZ26" s="175"/>
      <c r="FA26" s="175"/>
      <c r="FB26" s="175"/>
      <c r="FC26" s="175"/>
      <c r="FD26" s="175"/>
      <c r="FE26" s="175"/>
    </row>
    <row r="27" spans="1:161">
      <c r="A27" s="248"/>
      <c r="B27" s="248"/>
      <c r="C27" s="248"/>
      <c r="D27" s="248"/>
      <c r="E27" s="248"/>
      <c r="F27" s="248"/>
      <c r="G27" s="248"/>
      <c r="H27" s="248"/>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46" t="s">
        <v>190</v>
      </c>
      <c r="CO27" s="146"/>
      <c r="CP27" s="146"/>
      <c r="CQ27" s="146"/>
      <c r="CR27" s="146"/>
      <c r="CS27" s="146"/>
      <c r="CT27" s="146"/>
      <c r="CU27" s="146"/>
      <c r="CV27" s="146" t="s">
        <v>351</v>
      </c>
      <c r="CW27" s="146"/>
      <c r="CX27" s="146"/>
      <c r="CY27" s="146"/>
      <c r="CZ27" s="146"/>
      <c r="DA27" s="146"/>
      <c r="DB27" s="146"/>
      <c r="DC27" s="146"/>
      <c r="DD27" s="146"/>
      <c r="DE27" s="146"/>
      <c r="DF27" s="147" t="s">
        <v>29</v>
      </c>
      <c r="DG27" s="147"/>
      <c r="DH27" s="147"/>
      <c r="DI27" s="147"/>
      <c r="DJ27" s="147"/>
      <c r="DK27" s="147"/>
      <c r="DL27" s="147"/>
      <c r="DM27" s="147"/>
      <c r="DN27" s="147"/>
      <c r="DO27" s="147"/>
      <c r="DP27" s="147"/>
      <c r="DQ27" s="147"/>
      <c r="DR27" s="147"/>
      <c r="DS27" s="147">
        <f>DS7</f>
        <v>4562560</v>
      </c>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75"/>
      <c r="ET27" s="175"/>
      <c r="EU27" s="175"/>
      <c r="EV27" s="175"/>
      <c r="EW27" s="175"/>
      <c r="EX27" s="175"/>
      <c r="EY27" s="175"/>
      <c r="EZ27" s="175"/>
      <c r="FA27" s="175"/>
      <c r="FB27" s="175"/>
      <c r="FC27" s="175"/>
      <c r="FD27" s="175"/>
      <c r="FE27" s="175"/>
    </row>
    <row r="28" spans="1:161">
      <c r="A28" s="249"/>
      <c r="B28" s="249"/>
      <c r="C28" s="249"/>
      <c r="D28" s="249"/>
      <c r="E28" s="249"/>
      <c r="F28" s="249"/>
      <c r="G28" s="249"/>
      <c r="H28" s="249"/>
      <c r="I28" s="23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6" t="s">
        <v>191</v>
      </c>
      <c r="CO28" s="146"/>
      <c r="CP28" s="146"/>
      <c r="CQ28" s="146"/>
      <c r="CR28" s="146"/>
      <c r="CS28" s="146"/>
      <c r="CT28" s="146"/>
      <c r="CU28" s="146"/>
      <c r="CV28" s="146" t="s">
        <v>352</v>
      </c>
      <c r="CW28" s="146"/>
      <c r="CX28" s="146"/>
      <c r="CY28" s="146"/>
      <c r="CZ28" s="146"/>
      <c r="DA28" s="146"/>
      <c r="DB28" s="146"/>
      <c r="DC28" s="146"/>
      <c r="DD28" s="146"/>
      <c r="DE28" s="146"/>
      <c r="DF28" s="147" t="s">
        <v>29</v>
      </c>
      <c r="DG28" s="147"/>
      <c r="DH28" s="147"/>
      <c r="DI28" s="147"/>
      <c r="DJ28" s="147"/>
      <c r="DK28" s="147"/>
      <c r="DL28" s="147"/>
      <c r="DM28" s="147"/>
      <c r="DN28" s="147"/>
      <c r="DO28" s="147"/>
      <c r="DP28" s="147"/>
      <c r="DQ28" s="147"/>
      <c r="DR28" s="147"/>
      <c r="DS28" s="147" t="s">
        <v>29</v>
      </c>
      <c r="DT28" s="147"/>
      <c r="DU28" s="147"/>
      <c r="DV28" s="147"/>
      <c r="DW28" s="147"/>
      <c r="DX28" s="147"/>
      <c r="DY28" s="147"/>
      <c r="DZ28" s="147"/>
      <c r="EA28" s="147"/>
      <c r="EB28" s="147"/>
      <c r="EC28" s="147"/>
      <c r="ED28" s="147"/>
      <c r="EE28" s="147"/>
      <c r="EF28" s="147">
        <f>EF7</f>
        <v>4406711</v>
      </c>
      <c r="EG28" s="147"/>
      <c r="EH28" s="147"/>
      <c r="EI28" s="147"/>
      <c r="EJ28" s="147"/>
      <c r="EK28" s="147"/>
      <c r="EL28" s="147"/>
      <c r="EM28" s="147"/>
      <c r="EN28" s="147"/>
      <c r="EO28" s="147"/>
      <c r="EP28" s="147"/>
      <c r="EQ28" s="147"/>
      <c r="ER28" s="147"/>
      <c r="ES28" s="175"/>
      <c r="ET28" s="175"/>
      <c r="EU28" s="175"/>
      <c r="EV28" s="175"/>
      <c r="EW28" s="175"/>
      <c r="EX28" s="175"/>
      <c r="EY28" s="175"/>
      <c r="EZ28" s="175"/>
      <c r="FA28" s="175"/>
      <c r="FB28" s="175"/>
      <c r="FC28" s="175"/>
      <c r="FD28" s="175"/>
      <c r="FE28" s="175"/>
    </row>
    <row r="29" spans="1:161" ht="30.75" customHeight="1">
      <c r="A29" s="247" t="s">
        <v>7</v>
      </c>
      <c r="B29" s="247"/>
      <c r="C29" s="247"/>
      <c r="D29" s="247"/>
      <c r="E29" s="247"/>
      <c r="F29" s="247"/>
      <c r="G29" s="247"/>
      <c r="H29" s="247"/>
      <c r="I29" s="235" t="s">
        <v>189</v>
      </c>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6" t="s">
        <v>167</v>
      </c>
      <c r="CO29" s="146"/>
      <c r="CP29" s="146"/>
      <c r="CQ29" s="146"/>
      <c r="CR29" s="146"/>
      <c r="CS29" s="146"/>
      <c r="CT29" s="146"/>
      <c r="CU29" s="146"/>
      <c r="CV29" s="146" t="s">
        <v>29</v>
      </c>
      <c r="CW29" s="146"/>
      <c r="CX29" s="146"/>
      <c r="CY29" s="146"/>
      <c r="CZ29" s="146"/>
      <c r="DA29" s="146"/>
      <c r="DB29" s="146"/>
      <c r="DC29" s="146"/>
      <c r="DD29" s="146"/>
      <c r="DE29" s="146"/>
      <c r="DF29" s="147">
        <f>DF31</f>
        <v>0</v>
      </c>
      <c r="DG29" s="251"/>
      <c r="DH29" s="251"/>
      <c r="DI29" s="251"/>
      <c r="DJ29" s="251"/>
      <c r="DK29" s="251"/>
      <c r="DL29" s="251"/>
      <c r="DM29" s="251"/>
      <c r="DN29" s="251"/>
      <c r="DO29" s="251"/>
      <c r="DP29" s="251"/>
      <c r="DQ29" s="251"/>
      <c r="DR29" s="251"/>
      <c r="DS29" s="147"/>
      <c r="DT29" s="251"/>
      <c r="DU29" s="251"/>
      <c r="DV29" s="251"/>
      <c r="DW29" s="251"/>
      <c r="DX29" s="251"/>
      <c r="DY29" s="251"/>
      <c r="DZ29" s="251"/>
      <c r="EA29" s="251"/>
      <c r="EB29" s="251"/>
      <c r="EC29" s="251"/>
      <c r="ED29" s="251"/>
      <c r="EE29" s="251"/>
      <c r="EF29" s="147"/>
      <c r="EG29" s="251"/>
      <c r="EH29" s="251"/>
      <c r="EI29" s="251"/>
      <c r="EJ29" s="251"/>
      <c r="EK29" s="251"/>
      <c r="EL29" s="251"/>
      <c r="EM29" s="251"/>
      <c r="EN29" s="251"/>
      <c r="EO29" s="251"/>
      <c r="EP29" s="251"/>
      <c r="EQ29" s="251"/>
      <c r="ER29" s="251"/>
      <c r="ES29" s="175"/>
      <c r="ET29" s="224"/>
      <c r="EU29" s="224"/>
      <c r="EV29" s="224"/>
      <c r="EW29" s="224"/>
      <c r="EX29" s="224"/>
      <c r="EY29" s="224"/>
      <c r="EZ29" s="224"/>
      <c r="FA29" s="224"/>
      <c r="FB29" s="224"/>
      <c r="FC29" s="224"/>
      <c r="FD29" s="224"/>
      <c r="FE29" s="224"/>
    </row>
    <row r="30" spans="1:161">
      <c r="A30" s="248"/>
      <c r="B30" s="248"/>
      <c r="C30" s="248"/>
      <c r="D30" s="248"/>
      <c r="E30" s="248"/>
      <c r="F30" s="248"/>
      <c r="G30" s="248"/>
      <c r="H30" s="248"/>
      <c r="I30" s="235" t="s">
        <v>165</v>
      </c>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6"/>
      <c r="CO30" s="146"/>
      <c r="CP30" s="146"/>
      <c r="CQ30" s="146"/>
      <c r="CR30" s="146"/>
      <c r="CS30" s="146"/>
      <c r="CT30" s="146"/>
      <c r="CU30" s="146"/>
      <c r="CV30" s="146"/>
      <c r="CW30" s="146"/>
      <c r="CX30" s="146"/>
      <c r="CY30" s="146"/>
      <c r="CZ30" s="146"/>
      <c r="DA30" s="146"/>
      <c r="DB30" s="146"/>
      <c r="DC30" s="146"/>
      <c r="DD30" s="146"/>
      <c r="DE30" s="146"/>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75"/>
      <c r="ET30" s="175"/>
      <c r="EU30" s="175"/>
      <c r="EV30" s="175"/>
      <c r="EW30" s="175"/>
      <c r="EX30" s="175"/>
      <c r="EY30" s="175"/>
      <c r="EZ30" s="175"/>
      <c r="FA30" s="175"/>
      <c r="FB30" s="175"/>
      <c r="FC30" s="175"/>
      <c r="FD30" s="175"/>
      <c r="FE30" s="175"/>
    </row>
    <row r="31" spans="1:161">
      <c r="A31" s="248"/>
      <c r="B31" s="248"/>
      <c r="C31" s="248"/>
      <c r="D31" s="248"/>
      <c r="E31" s="248"/>
      <c r="F31" s="248"/>
      <c r="G31" s="248"/>
      <c r="H31" s="248"/>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146" t="s">
        <v>168</v>
      </c>
      <c r="CO31" s="146"/>
      <c r="CP31" s="146"/>
      <c r="CQ31" s="146"/>
      <c r="CR31" s="146"/>
      <c r="CS31" s="146"/>
      <c r="CT31" s="146"/>
      <c r="CU31" s="146"/>
      <c r="CV31" s="146" t="s">
        <v>187</v>
      </c>
      <c r="CW31" s="146"/>
      <c r="CX31" s="146"/>
      <c r="CY31" s="146"/>
      <c r="CZ31" s="146"/>
      <c r="DA31" s="146"/>
      <c r="DB31" s="146"/>
      <c r="DC31" s="146"/>
      <c r="DD31" s="146"/>
      <c r="DE31" s="146"/>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75"/>
      <c r="ET31" s="175"/>
      <c r="EU31" s="175"/>
      <c r="EV31" s="175"/>
      <c r="EW31" s="175"/>
      <c r="EX31" s="175"/>
      <c r="EY31" s="175"/>
      <c r="EZ31" s="175"/>
      <c r="FA31" s="175"/>
      <c r="FB31" s="175"/>
      <c r="FC31" s="175"/>
      <c r="FD31" s="175"/>
      <c r="FE31" s="175"/>
    </row>
    <row r="32" spans="1:161">
      <c r="A32" s="248"/>
      <c r="B32" s="248"/>
      <c r="C32" s="248"/>
      <c r="D32" s="248"/>
      <c r="E32" s="248"/>
      <c r="F32" s="248"/>
      <c r="G32" s="248"/>
      <c r="H32" s="248"/>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146" t="s">
        <v>192</v>
      </c>
      <c r="CO32" s="146"/>
      <c r="CP32" s="146"/>
      <c r="CQ32" s="146"/>
      <c r="CR32" s="146"/>
      <c r="CS32" s="146"/>
      <c r="CT32" s="146"/>
      <c r="CU32" s="146"/>
      <c r="CV32" s="146" t="s">
        <v>187</v>
      </c>
      <c r="CW32" s="146"/>
      <c r="CX32" s="146"/>
      <c r="CY32" s="146"/>
      <c r="CZ32" s="146"/>
      <c r="DA32" s="146"/>
      <c r="DB32" s="146"/>
      <c r="DC32" s="146"/>
      <c r="DD32" s="146"/>
      <c r="DE32" s="146"/>
      <c r="DF32" s="147" t="s">
        <v>29</v>
      </c>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75"/>
      <c r="ET32" s="175"/>
      <c r="EU32" s="175"/>
      <c r="EV32" s="175"/>
      <c r="EW32" s="175"/>
      <c r="EX32" s="175"/>
      <c r="EY32" s="175"/>
      <c r="EZ32" s="175"/>
      <c r="FA32" s="175"/>
      <c r="FB32" s="175"/>
      <c r="FC32" s="175"/>
      <c r="FD32" s="175"/>
      <c r="FE32" s="175"/>
    </row>
    <row r="33" spans="1:174">
      <c r="A33" s="249"/>
      <c r="B33" s="249"/>
      <c r="C33" s="249"/>
      <c r="D33" s="249"/>
      <c r="E33" s="249"/>
      <c r="F33" s="249"/>
      <c r="G33" s="249"/>
      <c r="H33" s="249"/>
      <c r="I33" s="23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6" t="s">
        <v>193</v>
      </c>
      <c r="CO33" s="146"/>
      <c r="CP33" s="146"/>
      <c r="CQ33" s="146"/>
      <c r="CR33" s="146"/>
      <c r="CS33" s="146"/>
      <c r="CT33" s="146"/>
      <c r="CU33" s="146"/>
      <c r="CV33" s="146" t="s">
        <v>188</v>
      </c>
      <c r="CW33" s="146"/>
      <c r="CX33" s="146"/>
      <c r="CY33" s="146"/>
      <c r="CZ33" s="146"/>
      <c r="DA33" s="146"/>
      <c r="DB33" s="146"/>
      <c r="DC33" s="146"/>
      <c r="DD33" s="146"/>
      <c r="DE33" s="146"/>
      <c r="DF33" s="147" t="s">
        <v>29</v>
      </c>
      <c r="DG33" s="147"/>
      <c r="DH33" s="147"/>
      <c r="DI33" s="147"/>
      <c r="DJ33" s="147"/>
      <c r="DK33" s="147"/>
      <c r="DL33" s="147"/>
      <c r="DM33" s="147"/>
      <c r="DN33" s="147"/>
      <c r="DO33" s="147"/>
      <c r="DP33" s="147"/>
      <c r="DQ33" s="147"/>
      <c r="DR33" s="147"/>
      <c r="DS33" s="147" t="s">
        <v>29</v>
      </c>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75"/>
      <c r="ET33" s="175"/>
      <c r="EU33" s="175"/>
      <c r="EV33" s="175"/>
      <c r="EW33" s="175"/>
      <c r="EX33" s="175"/>
      <c r="EY33" s="175"/>
      <c r="EZ33" s="175"/>
      <c r="FA33" s="175"/>
      <c r="FB33" s="175"/>
      <c r="FC33" s="175"/>
      <c r="FD33" s="175"/>
      <c r="FE33" s="175"/>
    </row>
    <row r="35" spans="1:174" ht="18" customHeight="1">
      <c r="I35" s="6" t="s">
        <v>169</v>
      </c>
      <c r="AQ35" s="96" t="s">
        <v>337</v>
      </c>
      <c r="AR35" s="96"/>
      <c r="AS35" s="96"/>
      <c r="AT35" s="96"/>
      <c r="AU35" s="96"/>
      <c r="AV35" s="96"/>
      <c r="AW35" s="96"/>
      <c r="AX35" s="96"/>
      <c r="AY35" s="96"/>
      <c r="AZ35" s="96"/>
      <c r="BA35" s="96"/>
      <c r="BB35" s="96"/>
      <c r="BC35" s="96"/>
      <c r="BD35" s="96"/>
      <c r="BE35" s="96"/>
      <c r="BF35" s="96"/>
      <c r="BG35" s="96"/>
      <c r="BH35" s="96"/>
      <c r="BK35" s="96"/>
      <c r="BL35" s="96"/>
      <c r="BM35" s="96"/>
      <c r="BN35" s="96"/>
      <c r="BO35" s="96"/>
      <c r="BP35" s="96"/>
      <c r="BQ35" s="96"/>
      <c r="BR35" s="96"/>
      <c r="BS35" s="96"/>
      <c r="BT35" s="96"/>
      <c r="BU35" s="96"/>
      <c r="BV35" s="96"/>
      <c r="BY35" s="96" t="s">
        <v>339</v>
      </c>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row>
    <row r="36" spans="1:174" ht="16.5" customHeight="1">
      <c r="I36" s="6" t="s">
        <v>170</v>
      </c>
      <c r="AQ36" s="223" t="s">
        <v>171</v>
      </c>
      <c r="AR36" s="223"/>
      <c r="AS36" s="223"/>
      <c r="AT36" s="223"/>
      <c r="AU36" s="223"/>
      <c r="AV36" s="223"/>
      <c r="AW36" s="223"/>
      <c r="AX36" s="223"/>
      <c r="AY36" s="223"/>
      <c r="AZ36" s="223"/>
      <c r="BA36" s="223"/>
      <c r="BB36" s="223"/>
      <c r="BC36" s="223"/>
      <c r="BD36" s="223"/>
      <c r="BE36" s="223"/>
      <c r="BF36" s="223"/>
      <c r="BG36" s="223"/>
      <c r="BH36" s="223"/>
      <c r="BK36" s="223" t="s">
        <v>14</v>
      </c>
      <c r="BL36" s="223"/>
      <c r="BM36" s="223"/>
      <c r="BN36" s="223"/>
      <c r="BO36" s="223"/>
      <c r="BP36" s="223"/>
      <c r="BQ36" s="223"/>
      <c r="BR36" s="223"/>
      <c r="BS36" s="223"/>
      <c r="BT36" s="223"/>
      <c r="BU36" s="223"/>
      <c r="BV36" s="223"/>
      <c r="BY36" s="223" t="s">
        <v>15</v>
      </c>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row>
    <row r="37" spans="1:174" ht="3" customHeight="1">
      <c r="AQ37" s="11"/>
      <c r="AR37" s="11"/>
      <c r="AS37" s="11"/>
      <c r="AT37" s="11"/>
      <c r="AU37" s="11"/>
      <c r="AV37" s="11"/>
      <c r="AW37" s="11"/>
      <c r="AX37" s="11"/>
      <c r="AY37" s="11"/>
      <c r="AZ37" s="11"/>
      <c r="BA37" s="11"/>
      <c r="BB37" s="11"/>
      <c r="BC37" s="11"/>
      <c r="BD37" s="11"/>
      <c r="BE37" s="11"/>
      <c r="BF37" s="11"/>
      <c r="BG37" s="11"/>
      <c r="BH37" s="11"/>
      <c r="BK37" s="11"/>
      <c r="BL37" s="11"/>
      <c r="BM37" s="11"/>
      <c r="BN37" s="11"/>
      <c r="BO37" s="11"/>
      <c r="BP37" s="11"/>
      <c r="BQ37" s="11"/>
      <c r="BR37" s="11"/>
      <c r="BS37" s="11"/>
      <c r="BT37" s="11"/>
      <c r="BU37" s="11"/>
      <c r="BV37" s="11"/>
      <c r="BY37" s="11"/>
      <c r="BZ37" s="11"/>
      <c r="CA37" s="11"/>
      <c r="CB37" s="11"/>
      <c r="CC37" s="11"/>
      <c r="CD37" s="11"/>
      <c r="CE37" s="11"/>
      <c r="CF37" s="11"/>
      <c r="CG37" s="11"/>
      <c r="CH37" s="11"/>
      <c r="CI37" s="11"/>
      <c r="CJ37" s="11"/>
      <c r="CK37" s="11"/>
      <c r="CL37" s="11"/>
      <c r="CM37" s="11"/>
      <c r="CN37" s="11"/>
      <c r="CO37" s="11"/>
      <c r="CP37" s="11"/>
      <c r="CQ37" s="11"/>
      <c r="CR37" s="11"/>
    </row>
    <row r="38" spans="1:174">
      <c r="I38" s="6" t="s">
        <v>172</v>
      </c>
      <c r="AM38" s="96" t="s">
        <v>307</v>
      </c>
      <c r="AN38" s="96"/>
      <c r="AO38" s="96"/>
      <c r="AP38" s="96"/>
      <c r="AQ38" s="96"/>
      <c r="AR38" s="96"/>
      <c r="AS38" s="96"/>
      <c r="AT38" s="96"/>
      <c r="AU38" s="96"/>
      <c r="AV38" s="96"/>
      <c r="AW38" s="96"/>
      <c r="AX38" s="96"/>
      <c r="AY38" s="96"/>
      <c r="AZ38" s="96"/>
      <c r="BA38" s="96"/>
      <c r="BB38" s="96"/>
      <c r="BC38" s="96"/>
      <c r="BD38" s="96"/>
      <c r="BG38" s="96" t="s">
        <v>346</v>
      </c>
      <c r="BH38" s="96"/>
      <c r="BI38" s="96"/>
      <c r="BJ38" s="96"/>
      <c r="BK38" s="96"/>
      <c r="BL38" s="96"/>
      <c r="BM38" s="96"/>
      <c r="BN38" s="96"/>
      <c r="BO38" s="96"/>
      <c r="BP38" s="96"/>
      <c r="BQ38" s="96"/>
      <c r="BR38" s="96"/>
      <c r="BS38" s="96"/>
      <c r="BT38" s="96"/>
      <c r="BU38" s="96"/>
      <c r="BV38" s="96"/>
      <c r="BW38" s="96"/>
      <c r="BX38" s="96"/>
      <c r="BY38" s="96"/>
      <c r="BZ38" s="96"/>
      <c r="CA38" s="96"/>
      <c r="CB38" s="96"/>
      <c r="CD38" s="217" t="s">
        <v>345</v>
      </c>
      <c r="CE38" s="217"/>
      <c r="CF38" s="217"/>
      <c r="CG38" s="217"/>
      <c r="CH38" s="217"/>
      <c r="CI38" s="217"/>
      <c r="CJ38" s="217"/>
      <c r="CK38" s="217"/>
      <c r="CL38" s="217"/>
      <c r="CM38" s="217"/>
      <c r="CN38" s="217"/>
      <c r="CO38" s="217"/>
      <c r="CP38" s="217"/>
      <c r="CQ38" s="217"/>
      <c r="CR38" s="217"/>
      <c r="CS38" s="217"/>
      <c r="CT38" s="217"/>
      <c r="CU38" s="217"/>
    </row>
    <row r="39" spans="1:174">
      <c r="AM39" s="223" t="s">
        <v>171</v>
      </c>
      <c r="AN39" s="223"/>
      <c r="AO39" s="223"/>
      <c r="AP39" s="223"/>
      <c r="AQ39" s="223"/>
      <c r="AR39" s="223"/>
      <c r="AS39" s="223"/>
      <c r="AT39" s="223"/>
      <c r="AU39" s="223"/>
      <c r="AV39" s="223"/>
      <c r="AW39" s="223"/>
      <c r="AX39" s="223"/>
      <c r="AY39" s="223"/>
      <c r="AZ39" s="223"/>
      <c r="BA39" s="223"/>
      <c r="BB39" s="223"/>
      <c r="BC39" s="223"/>
      <c r="BD39" s="223"/>
      <c r="BG39" s="253" t="s">
        <v>173</v>
      </c>
      <c r="BH39" s="253"/>
      <c r="BI39" s="253"/>
      <c r="BJ39" s="253"/>
      <c r="BK39" s="253"/>
      <c r="BL39" s="253"/>
      <c r="BM39" s="253"/>
      <c r="BN39" s="253"/>
      <c r="BO39" s="253"/>
      <c r="BP39" s="253"/>
      <c r="BQ39" s="253"/>
      <c r="BR39" s="253"/>
      <c r="BS39" s="253"/>
      <c r="BT39" s="253"/>
      <c r="BU39" s="253"/>
      <c r="BV39" s="253"/>
      <c r="BW39" s="253"/>
      <c r="BX39" s="253"/>
      <c r="BY39" s="253"/>
      <c r="BZ39" s="253"/>
      <c r="CA39" s="253"/>
      <c r="CB39" s="253"/>
      <c r="CD39" s="114" t="s">
        <v>174</v>
      </c>
      <c r="CE39" s="114"/>
      <c r="CF39" s="114"/>
      <c r="CG39" s="114"/>
      <c r="CH39" s="114"/>
      <c r="CI39" s="114"/>
      <c r="CJ39" s="114"/>
      <c r="CK39" s="114"/>
      <c r="CL39" s="114"/>
      <c r="CM39" s="114"/>
      <c r="CN39" s="114"/>
      <c r="CO39" s="114"/>
      <c r="CP39" s="114"/>
      <c r="CQ39" s="114"/>
      <c r="CR39" s="114"/>
      <c r="CS39" s="114"/>
      <c r="CT39" s="114"/>
      <c r="CU39" s="114"/>
    </row>
    <row r="40" spans="1:174" ht="3" customHeight="1">
      <c r="AM40" s="11"/>
      <c r="AN40" s="11"/>
      <c r="AO40" s="11"/>
      <c r="AP40" s="11"/>
      <c r="AQ40" s="11"/>
      <c r="AR40" s="11"/>
      <c r="AS40" s="11"/>
      <c r="AT40" s="11"/>
      <c r="AU40" s="11"/>
      <c r="AV40" s="11"/>
      <c r="AW40" s="11"/>
      <c r="AX40" s="11"/>
      <c r="AY40" s="11"/>
      <c r="AZ40" s="11"/>
      <c r="BA40" s="11"/>
      <c r="BB40" s="11"/>
      <c r="BC40" s="11"/>
      <c r="BD40" s="11"/>
      <c r="BG40" s="11"/>
      <c r="BH40" s="11"/>
      <c r="BI40" s="11"/>
      <c r="BJ40" s="11"/>
      <c r="BK40" s="11"/>
      <c r="BL40" s="11"/>
      <c r="BM40" s="11"/>
      <c r="BN40" s="11"/>
      <c r="BO40" s="11"/>
      <c r="BP40" s="11"/>
      <c r="BQ40" s="11"/>
      <c r="BR40" s="11"/>
      <c r="BS40" s="11"/>
      <c r="BT40" s="11"/>
      <c r="BU40" s="11"/>
      <c r="BV40" s="11"/>
      <c r="BW40" s="11"/>
      <c r="BX40" s="11"/>
      <c r="CA40" s="11"/>
      <c r="CB40" s="11"/>
      <c r="CC40" s="11"/>
      <c r="CD40" s="11"/>
      <c r="CE40" s="11"/>
      <c r="CF40" s="11"/>
      <c r="CG40" s="11"/>
      <c r="CH40" s="11"/>
      <c r="CI40" s="11"/>
      <c r="CJ40" s="11"/>
      <c r="CK40" s="11"/>
      <c r="CL40" s="11"/>
      <c r="CM40" s="11"/>
      <c r="CN40" s="11"/>
      <c r="CO40" s="11"/>
      <c r="CP40" s="11"/>
      <c r="CQ40" s="11"/>
      <c r="CR40" s="11"/>
    </row>
    <row r="41" spans="1:174">
      <c r="I41" s="97" t="s">
        <v>208</v>
      </c>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row>
    <row r="42" spans="1:174" ht="12.75" customHeight="1">
      <c r="I42" s="7"/>
      <c r="J42" s="7"/>
      <c r="K42" s="9"/>
      <c r="L42" s="9"/>
      <c r="M42" s="9"/>
      <c r="Q42" s="9"/>
      <c r="R42" s="9"/>
      <c r="S42" s="9"/>
      <c r="T42" s="9"/>
      <c r="U42" s="9"/>
      <c r="V42" s="9"/>
      <c r="W42" s="9"/>
      <c r="X42" s="9"/>
      <c r="Y42" s="9"/>
      <c r="Z42" s="9"/>
      <c r="AA42" s="9"/>
      <c r="AB42" s="9"/>
      <c r="AC42" s="9"/>
      <c r="AD42" s="9"/>
      <c r="AE42" s="9"/>
      <c r="AF42" s="7"/>
      <c r="AG42" s="7"/>
      <c r="AH42" s="7"/>
      <c r="AI42" s="8"/>
      <c r="AJ42" s="8"/>
      <c r="AK42" s="8"/>
    </row>
    <row r="43" spans="1:174" ht="17.25" customHeight="1">
      <c r="A43" s="219" t="s">
        <v>228</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c r="FF43" s="12"/>
      <c r="FG43" s="12"/>
      <c r="FH43" s="12"/>
      <c r="FI43" s="12"/>
      <c r="FJ43" s="12"/>
      <c r="FK43" s="12"/>
      <c r="FL43" s="12"/>
      <c r="FM43" s="12"/>
      <c r="FN43" s="12"/>
      <c r="FO43" s="12"/>
      <c r="FP43" s="12"/>
      <c r="FQ43" s="12"/>
      <c r="FR43" s="12"/>
    </row>
    <row r="44" spans="1:174" ht="15" customHeight="1">
      <c r="A44" s="219" t="s">
        <v>229</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c r="EO44" s="219"/>
      <c r="EP44" s="219"/>
      <c r="EQ44" s="219"/>
      <c r="ER44" s="219"/>
      <c r="ES44" s="219"/>
      <c r="ET44" s="219"/>
      <c r="EU44" s="219"/>
      <c r="EV44" s="219"/>
      <c r="EW44" s="219"/>
      <c r="EX44" s="219"/>
      <c r="EY44" s="219"/>
      <c r="EZ44" s="219"/>
      <c r="FA44" s="219"/>
      <c r="FB44" s="219"/>
      <c r="FC44" s="219"/>
      <c r="FD44" s="219"/>
      <c r="FE44" s="219"/>
      <c r="FF44" s="12"/>
      <c r="FG44" s="12"/>
      <c r="FH44" s="12"/>
      <c r="FI44" s="12"/>
      <c r="FJ44" s="12"/>
      <c r="FK44" s="12"/>
      <c r="FL44" s="12"/>
      <c r="FM44" s="12"/>
      <c r="FN44" s="12"/>
      <c r="FO44" s="12"/>
      <c r="FP44" s="12"/>
      <c r="FQ44" s="12"/>
      <c r="FR44" s="12"/>
    </row>
    <row r="45" spans="1:174" ht="16.5" customHeight="1">
      <c r="A45" s="222" t="s">
        <v>235</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c r="EO45" s="222"/>
      <c r="EP45" s="222"/>
      <c r="EQ45" s="222"/>
      <c r="ER45" s="222"/>
      <c r="ES45" s="1"/>
      <c r="ET45" s="1"/>
      <c r="EU45" s="1"/>
      <c r="EV45" s="1"/>
      <c r="EW45" s="1"/>
      <c r="EX45" s="1"/>
      <c r="EY45" s="1"/>
      <c r="EZ45" s="1"/>
      <c r="FA45" s="1"/>
      <c r="FB45" s="1"/>
      <c r="FC45" s="1"/>
      <c r="FD45" s="1"/>
      <c r="FE45" s="1"/>
      <c r="FF45" s="12"/>
      <c r="FG45" s="12"/>
      <c r="FH45" s="12"/>
      <c r="FI45" s="12"/>
      <c r="FJ45" s="12"/>
      <c r="FK45" s="12"/>
      <c r="FL45" s="12"/>
      <c r="FM45" s="12"/>
      <c r="FN45" s="12"/>
      <c r="FO45" s="12"/>
      <c r="FP45" s="12"/>
      <c r="FQ45" s="12"/>
      <c r="FR45" s="12"/>
    </row>
    <row r="46" spans="1:174" ht="12.75" customHeight="1">
      <c r="A46" s="222" t="s">
        <v>230</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10"/>
      <c r="ET46" s="10"/>
      <c r="EU46" s="10"/>
      <c r="EV46" s="10"/>
      <c r="EW46" s="10"/>
      <c r="EX46" s="10"/>
      <c r="EY46" s="10"/>
      <c r="EZ46" s="10"/>
      <c r="FA46" s="10"/>
      <c r="FB46" s="10"/>
      <c r="FC46" s="10"/>
      <c r="FD46" s="10"/>
      <c r="FE46" s="10"/>
      <c r="FF46" s="12"/>
      <c r="FG46" s="12"/>
      <c r="FH46" s="12"/>
      <c r="FI46" s="12"/>
      <c r="FJ46" s="12"/>
      <c r="FK46" s="12"/>
      <c r="FL46" s="12"/>
      <c r="FM46" s="12"/>
      <c r="FN46" s="12"/>
      <c r="FO46" s="12"/>
      <c r="FP46" s="12"/>
      <c r="FQ46" s="12"/>
      <c r="FR46" s="12"/>
    </row>
    <row r="47" spans="1:174" ht="15.75" customHeight="1">
      <c r="A47" s="222" t="s">
        <v>231</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c r="EO47" s="222"/>
      <c r="EP47" s="222"/>
      <c r="EQ47" s="222"/>
      <c r="ER47" s="222"/>
      <c r="ES47" s="10"/>
      <c r="ET47" s="10"/>
      <c r="EU47" s="10"/>
      <c r="EV47" s="10"/>
      <c r="EW47" s="10"/>
      <c r="EX47" s="10"/>
      <c r="EY47" s="10"/>
      <c r="EZ47" s="10"/>
      <c r="FA47" s="10"/>
      <c r="FB47" s="10"/>
      <c r="FC47" s="10"/>
      <c r="FD47" s="10"/>
      <c r="FE47" s="10"/>
      <c r="FF47" s="12"/>
      <c r="FG47" s="12"/>
      <c r="FH47" s="12"/>
      <c r="FI47" s="12"/>
      <c r="FJ47" s="12"/>
      <c r="FK47" s="12"/>
      <c r="FL47" s="12"/>
      <c r="FM47" s="12"/>
      <c r="FN47" s="12"/>
      <c r="FO47" s="12"/>
      <c r="FP47" s="12"/>
      <c r="FQ47" s="12"/>
      <c r="FR47" s="12"/>
    </row>
    <row r="48" spans="1:174" ht="15" customHeight="1">
      <c r="A48" s="222" t="s">
        <v>232</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10"/>
      <c r="ET48" s="10"/>
      <c r="EU48" s="10"/>
      <c r="EV48" s="10"/>
      <c r="EW48" s="10"/>
      <c r="EX48" s="10"/>
      <c r="EY48" s="10"/>
      <c r="EZ48" s="10"/>
      <c r="FA48" s="10"/>
      <c r="FB48" s="10"/>
      <c r="FC48" s="10"/>
      <c r="FD48" s="10"/>
      <c r="FE48" s="10"/>
      <c r="FF48" s="12"/>
      <c r="FG48" s="12"/>
      <c r="FH48" s="12"/>
      <c r="FI48" s="12"/>
      <c r="FJ48" s="12"/>
      <c r="FK48" s="12"/>
      <c r="FL48" s="12"/>
      <c r="FM48" s="12"/>
      <c r="FN48" s="12"/>
      <c r="FO48" s="12"/>
      <c r="FP48" s="12"/>
      <c r="FQ48" s="12"/>
      <c r="FR48" s="12"/>
    </row>
    <row r="49" spans="1:174" ht="31.5" customHeight="1">
      <c r="A49" s="220" t="s">
        <v>233</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13"/>
      <c r="FG49" s="13"/>
      <c r="FH49" s="13"/>
      <c r="FI49" s="13"/>
      <c r="FJ49" s="13"/>
      <c r="FK49" s="13"/>
      <c r="FL49" s="13"/>
      <c r="FM49" s="13"/>
      <c r="FN49" s="13"/>
      <c r="FO49" s="13"/>
      <c r="FP49" s="13"/>
      <c r="FQ49" s="13"/>
      <c r="FR49" s="13"/>
    </row>
    <row r="50" spans="1:174" ht="15" customHeight="1">
      <c r="A50" s="222" t="s">
        <v>234</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c r="EO50" s="222"/>
      <c r="EP50" s="222"/>
      <c r="EQ50" s="222"/>
      <c r="ER50" s="222"/>
      <c r="ES50" s="10"/>
      <c r="ET50" s="10"/>
      <c r="EU50" s="10"/>
      <c r="EV50" s="10"/>
      <c r="EW50" s="10"/>
      <c r="EX50" s="10"/>
      <c r="EY50" s="10"/>
      <c r="EZ50" s="10"/>
      <c r="FA50" s="10"/>
      <c r="FB50" s="10"/>
      <c r="FC50" s="10"/>
      <c r="FD50" s="10"/>
      <c r="FE50" s="10"/>
      <c r="FF50" s="12"/>
      <c r="FG50" s="12"/>
      <c r="FH50" s="12"/>
      <c r="FI50" s="12"/>
      <c r="FJ50" s="12"/>
      <c r="FK50" s="12"/>
      <c r="FL50" s="12"/>
      <c r="FM50" s="12"/>
      <c r="FN50" s="12"/>
      <c r="FO50" s="12"/>
      <c r="FP50" s="12"/>
      <c r="FQ50" s="12"/>
      <c r="FR50" s="12"/>
    </row>
    <row r="51" spans="1:174" ht="31.5" customHeight="1">
      <c r="A51" s="218" t="s">
        <v>251</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8"/>
      <c r="DX51" s="218"/>
      <c r="DY51" s="218"/>
      <c r="DZ51" s="218"/>
      <c r="EA51" s="218"/>
      <c r="EB51" s="218"/>
      <c r="EC51" s="218"/>
      <c r="ED51" s="218"/>
      <c r="EE51" s="218"/>
      <c r="EF51" s="218"/>
      <c r="EG51" s="218"/>
      <c r="EH51" s="218"/>
      <c r="EI51" s="218"/>
      <c r="EJ51" s="218"/>
      <c r="EK51" s="218"/>
      <c r="EL51" s="218"/>
      <c r="EM51" s="218"/>
      <c r="EN51" s="218"/>
      <c r="EO51" s="218"/>
      <c r="EP51" s="218"/>
      <c r="EQ51" s="218"/>
      <c r="ER51" s="218"/>
      <c r="ES51" s="218"/>
      <c r="ET51" s="218"/>
      <c r="EU51" s="218"/>
      <c r="EV51" s="218"/>
      <c r="EW51" s="218"/>
      <c r="EX51" s="218"/>
      <c r="EY51" s="218"/>
      <c r="EZ51" s="218"/>
      <c r="FA51" s="218"/>
      <c r="FB51" s="218"/>
      <c r="FC51" s="218"/>
      <c r="FD51" s="218"/>
      <c r="FE51" s="218"/>
      <c r="FF51" s="13"/>
      <c r="FG51" s="13"/>
      <c r="FH51" s="13"/>
      <c r="FI51" s="13"/>
      <c r="FJ51" s="13"/>
      <c r="FK51" s="13"/>
      <c r="FL51" s="13"/>
      <c r="FM51" s="13"/>
      <c r="FN51" s="13"/>
      <c r="FO51" s="13"/>
      <c r="FP51" s="13"/>
      <c r="FQ51" s="13"/>
      <c r="FR51" s="13"/>
    </row>
    <row r="52" spans="1:174" ht="22.5" customHeight="1">
      <c r="A52" s="218" t="s">
        <v>252</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8"/>
      <c r="DX52" s="218"/>
      <c r="DY52" s="218"/>
      <c r="DZ52" s="218"/>
      <c r="EA52" s="218"/>
      <c r="EB52" s="218"/>
      <c r="EC52" s="218"/>
      <c r="ED52" s="218"/>
      <c r="EE52" s="218"/>
      <c r="EF52" s="218"/>
      <c r="EG52" s="218"/>
      <c r="EH52" s="218"/>
      <c r="EI52" s="218"/>
      <c r="EJ52" s="218"/>
      <c r="EK52" s="218"/>
      <c r="EL52" s="218"/>
      <c r="EM52" s="218"/>
      <c r="EN52" s="218"/>
      <c r="EO52" s="218"/>
      <c r="EP52" s="218"/>
      <c r="EQ52" s="218"/>
      <c r="ER52" s="218"/>
      <c r="ES52" s="218"/>
      <c r="ET52" s="218"/>
      <c r="EU52" s="218"/>
      <c r="EV52" s="218"/>
      <c r="EW52" s="218"/>
      <c r="EX52" s="218"/>
      <c r="EY52" s="218"/>
      <c r="EZ52" s="218"/>
      <c r="FA52" s="218"/>
      <c r="FB52" s="218"/>
      <c r="FC52" s="218"/>
      <c r="FD52" s="218"/>
      <c r="FE52" s="218"/>
      <c r="FF52" s="14"/>
      <c r="FG52" s="14"/>
      <c r="FH52" s="14"/>
      <c r="FI52" s="14"/>
      <c r="FJ52" s="14"/>
      <c r="FK52" s="14"/>
      <c r="FL52" s="14"/>
      <c r="FM52" s="14"/>
      <c r="FN52" s="14"/>
      <c r="FO52" s="14"/>
      <c r="FP52" s="14"/>
      <c r="FQ52" s="14"/>
      <c r="FR52" s="14"/>
    </row>
    <row r="53" spans="1:174" ht="18" customHeight="1">
      <c r="A53" s="221" t="s">
        <v>253</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1"/>
      <c r="ET53" s="1"/>
      <c r="EU53" s="1"/>
      <c r="EV53" s="1"/>
      <c r="EW53" s="1"/>
      <c r="EX53" s="1"/>
      <c r="EY53" s="1"/>
      <c r="EZ53" s="1"/>
      <c r="FA53" s="1"/>
      <c r="FB53" s="1"/>
      <c r="FC53" s="1"/>
      <c r="FD53" s="1"/>
      <c r="FE53" s="1"/>
      <c r="FF53" s="12"/>
      <c r="FG53" s="12"/>
      <c r="FH53" s="12"/>
      <c r="FI53" s="12"/>
      <c r="FJ53" s="12"/>
      <c r="FK53" s="12"/>
      <c r="FL53" s="12"/>
      <c r="FM53" s="12"/>
      <c r="FN53" s="12"/>
      <c r="FO53" s="12"/>
      <c r="FP53" s="12"/>
      <c r="FQ53" s="12"/>
      <c r="FR53" s="12"/>
    </row>
    <row r="54" spans="1:174" ht="16.5" customHeight="1">
      <c r="A54" s="252" t="s">
        <v>255</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K54" s="252"/>
      <c r="CL54" s="252"/>
      <c r="CM54" s="252"/>
      <c r="CN54" s="252"/>
      <c r="CO54" s="252"/>
      <c r="CP54" s="252"/>
      <c r="CQ54" s="252"/>
      <c r="CR54" s="252"/>
      <c r="CS54" s="252"/>
      <c r="CT54" s="252"/>
      <c r="CU54" s="252"/>
      <c r="CV54" s="252"/>
      <c r="CW54" s="252"/>
      <c r="CX54" s="252"/>
      <c r="CY54" s="252"/>
      <c r="CZ54" s="252"/>
      <c r="DA54" s="252"/>
      <c r="DB54" s="252"/>
      <c r="DC54" s="252"/>
      <c r="DD54" s="252"/>
      <c r="DE54" s="252"/>
      <c r="DF54" s="252"/>
      <c r="DG54" s="252"/>
      <c r="DH54" s="252"/>
      <c r="DI54" s="252"/>
      <c r="DJ54" s="252"/>
      <c r="DK54" s="252"/>
      <c r="DL54" s="252"/>
      <c r="DM54" s="252"/>
      <c r="DN54" s="252"/>
      <c r="DO54" s="252"/>
      <c r="DP54" s="252"/>
      <c r="DQ54" s="252"/>
      <c r="DR54" s="252"/>
      <c r="DS54" s="252"/>
      <c r="DT54" s="252"/>
      <c r="DU54" s="252"/>
      <c r="DV54" s="252"/>
      <c r="DW54" s="252"/>
      <c r="DX54" s="252"/>
      <c r="DY54" s="252"/>
      <c r="DZ54" s="252"/>
      <c r="EA54" s="252"/>
      <c r="EB54" s="252"/>
      <c r="EC54" s="252"/>
      <c r="ED54" s="252"/>
      <c r="EE54" s="252"/>
      <c r="EF54" s="252"/>
      <c r="EG54" s="252"/>
      <c r="EH54" s="252"/>
      <c r="EI54" s="252"/>
      <c r="EJ54" s="252"/>
      <c r="EK54" s="252"/>
      <c r="EL54" s="252"/>
      <c r="EM54" s="252"/>
      <c r="EN54" s="252"/>
      <c r="EO54" s="252"/>
      <c r="EP54" s="252"/>
      <c r="EQ54" s="252"/>
      <c r="ER54" s="252"/>
      <c r="ES54" s="1"/>
      <c r="ET54" s="1"/>
      <c r="EU54" s="1"/>
      <c r="EV54" s="1"/>
      <c r="EW54" s="1"/>
      <c r="EX54" s="1"/>
      <c r="EY54" s="1"/>
      <c r="EZ54" s="1"/>
      <c r="FA54" s="1"/>
      <c r="FB54" s="1"/>
      <c r="FC54" s="1"/>
      <c r="FD54" s="1"/>
      <c r="FE54" s="1"/>
      <c r="FF54" s="12"/>
      <c r="FG54" s="12"/>
      <c r="FH54" s="12"/>
      <c r="FI54" s="12"/>
      <c r="FJ54" s="12"/>
      <c r="FK54" s="12"/>
      <c r="FL54" s="12"/>
      <c r="FM54" s="12"/>
      <c r="FN54" s="12"/>
      <c r="FO54" s="12"/>
      <c r="FP54" s="12"/>
      <c r="FQ54" s="12"/>
      <c r="FR54" s="12"/>
    </row>
    <row r="55" spans="1:174" ht="27" customHeight="1">
      <c r="A55" s="218" t="s">
        <v>254</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18"/>
      <c r="DX55" s="218"/>
      <c r="DY55" s="218"/>
      <c r="DZ55" s="218"/>
      <c r="EA55" s="218"/>
      <c r="EB55" s="218"/>
      <c r="EC55" s="218"/>
      <c r="ED55" s="218"/>
      <c r="EE55" s="218"/>
      <c r="EF55" s="218"/>
      <c r="EG55" s="218"/>
      <c r="EH55" s="218"/>
      <c r="EI55" s="218"/>
      <c r="EJ55" s="218"/>
      <c r="EK55" s="218"/>
      <c r="EL55" s="218"/>
      <c r="EM55" s="218"/>
      <c r="EN55" s="218"/>
      <c r="EO55" s="218"/>
      <c r="EP55" s="218"/>
      <c r="EQ55" s="218"/>
      <c r="ER55" s="218"/>
      <c r="ES55" s="218"/>
      <c r="ET55" s="218"/>
      <c r="EU55" s="218"/>
      <c r="EV55" s="218"/>
      <c r="EW55" s="218"/>
      <c r="EX55" s="218"/>
      <c r="EY55" s="218"/>
      <c r="EZ55" s="218"/>
      <c r="FA55" s="218"/>
      <c r="FB55" s="218"/>
      <c r="FC55" s="218"/>
      <c r="FD55" s="218"/>
      <c r="FE55" s="218"/>
    </row>
    <row r="57" spans="1:174" ht="20.25" customHeight="1"/>
    <row r="58" spans="1:174" ht="3" customHeight="1"/>
  </sheetData>
  <mergeCells count="263">
    <mergeCell ref="B1:FE1"/>
    <mergeCell ref="DS26:EE26"/>
    <mergeCell ref="DS27:EE27"/>
    <mergeCell ref="DS29:EE29"/>
    <mergeCell ref="EF29:ER29"/>
    <mergeCell ref="AQ36:BH36"/>
    <mergeCell ref="BK36:BV36"/>
    <mergeCell ref="A54:ER54"/>
    <mergeCell ref="I32:CM32"/>
    <mergeCell ref="EF30:ER30"/>
    <mergeCell ref="DS31:EE31"/>
    <mergeCell ref="EF31:ER31"/>
    <mergeCell ref="DF32:DR32"/>
    <mergeCell ref="DS32:EE32"/>
    <mergeCell ref="EF32:ER32"/>
    <mergeCell ref="DS28:EE28"/>
    <mergeCell ref="CV33:DE33"/>
    <mergeCell ref="DF33:DR33"/>
    <mergeCell ref="CV32:DE32"/>
    <mergeCell ref="BY35:CW35"/>
    <mergeCell ref="BY36:CW36"/>
    <mergeCell ref="BG38:CB38"/>
    <mergeCell ref="BG39:CB39"/>
    <mergeCell ref="CV26:DE26"/>
    <mergeCell ref="CV27:DE27"/>
    <mergeCell ref="CV28:DE28"/>
    <mergeCell ref="DF25:DR25"/>
    <mergeCell ref="DF26:DR26"/>
    <mergeCell ref="DF27:DR27"/>
    <mergeCell ref="DF28:DR28"/>
    <mergeCell ref="I31:CM31"/>
    <mergeCell ref="CN25:CU25"/>
    <mergeCell ref="I28:CM28"/>
    <mergeCell ref="I27:CM27"/>
    <mergeCell ref="I26:CM26"/>
    <mergeCell ref="DF31:DR31"/>
    <mergeCell ref="DF30:DR30"/>
    <mergeCell ref="DF29:DR29"/>
    <mergeCell ref="CV29:DE29"/>
    <mergeCell ref="CV30:DE30"/>
    <mergeCell ref="CV31:DE31"/>
    <mergeCell ref="EF25:ER25"/>
    <mergeCell ref="EF26:ER26"/>
    <mergeCell ref="EF27:ER27"/>
    <mergeCell ref="EF28:ER28"/>
    <mergeCell ref="DS25:EE25"/>
    <mergeCell ref="A25:H28"/>
    <mergeCell ref="A30:H33"/>
    <mergeCell ref="I30:CM30"/>
    <mergeCell ref="AQ35:BH35"/>
    <mergeCell ref="BK35:BV35"/>
    <mergeCell ref="A29:H29"/>
    <mergeCell ref="I29:CM29"/>
    <mergeCell ref="CN29:CU29"/>
    <mergeCell ref="I33:CM33"/>
    <mergeCell ref="I25:CM25"/>
    <mergeCell ref="CN26:CU26"/>
    <mergeCell ref="CN27:CU27"/>
    <mergeCell ref="CN28:CU28"/>
    <mergeCell ref="CN30:CU30"/>
    <mergeCell ref="CN31:CU31"/>
    <mergeCell ref="CN32:CU32"/>
    <mergeCell ref="CN33:CU33"/>
    <mergeCell ref="DS30:EE30"/>
    <mergeCell ref="CV25:DE25"/>
    <mergeCell ref="DF23:DR23"/>
    <mergeCell ref="DS23:EE23"/>
    <mergeCell ref="EF23:ER23"/>
    <mergeCell ref="DF24:DR24"/>
    <mergeCell ref="A23:H23"/>
    <mergeCell ref="I23:CM23"/>
    <mergeCell ref="CN23:CU23"/>
    <mergeCell ref="CV23:DE23"/>
    <mergeCell ref="EF24:ER24"/>
    <mergeCell ref="A24:H24"/>
    <mergeCell ref="I24:CM24"/>
    <mergeCell ref="CN24:CU24"/>
    <mergeCell ref="CV24:DE24"/>
    <mergeCell ref="DS24:EE24"/>
    <mergeCell ref="DF21:DR21"/>
    <mergeCell ref="DS21:EE21"/>
    <mergeCell ref="EF21:ER21"/>
    <mergeCell ref="A21:H21"/>
    <mergeCell ref="I21:CM21"/>
    <mergeCell ref="CN21:CU21"/>
    <mergeCell ref="CV21:DE21"/>
    <mergeCell ref="DF22:DR22"/>
    <mergeCell ref="DS22:EE22"/>
    <mergeCell ref="EF22:ER22"/>
    <mergeCell ref="A22:H22"/>
    <mergeCell ref="I22:CM22"/>
    <mergeCell ref="CN22:CU22"/>
    <mergeCell ref="CV22:DE22"/>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A9:H9"/>
    <mergeCell ref="I9:CM9"/>
    <mergeCell ref="CN9:CU9"/>
    <mergeCell ref="CV9:DE9"/>
    <mergeCell ref="DF10:DR10"/>
    <mergeCell ref="DS10:EE10"/>
    <mergeCell ref="EF10:ER10"/>
    <mergeCell ref="A10:H10"/>
    <mergeCell ref="I10:CM10"/>
    <mergeCell ref="CN10:CU10"/>
    <mergeCell ref="CV10:DE10"/>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I6:CM6"/>
    <mergeCell ref="CN6:CU6"/>
    <mergeCell ref="CV6:DE6"/>
    <mergeCell ref="DF6:DR6"/>
    <mergeCell ref="DS6:EE6"/>
    <mergeCell ref="EF6:ER6"/>
    <mergeCell ref="A3:H5"/>
    <mergeCell ref="A6:H6"/>
    <mergeCell ref="I3:CM5"/>
    <mergeCell ref="CN3:CU5"/>
    <mergeCell ref="CV3:DE5"/>
    <mergeCell ref="DF4:DK4"/>
    <mergeCell ref="DL4:DN4"/>
    <mergeCell ref="DO4:DR4"/>
    <mergeCell ref="DS4:DX4"/>
    <mergeCell ref="EO4:ER4"/>
    <mergeCell ref="DF5:DR5"/>
    <mergeCell ref="DS5:EE5"/>
    <mergeCell ref="EF5:ER5"/>
    <mergeCell ref="DY4:EA4"/>
    <mergeCell ref="EB4:EE4"/>
    <mergeCell ref="EF4:EK4"/>
    <mergeCell ref="EL4:EN4"/>
    <mergeCell ref="A11:H11"/>
    <mergeCell ref="I11:CM11"/>
    <mergeCell ref="CN11:CU11"/>
    <mergeCell ref="CV11:DE11"/>
    <mergeCell ref="DF11:DR11"/>
    <mergeCell ref="DS11:EE11"/>
    <mergeCell ref="EF11:ER11"/>
    <mergeCell ref="A12:H12"/>
    <mergeCell ref="I12:CM12"/>
    <mergeCell ref="CN12:CU12"/>
    <mergeCell ref="CV12:DE12"/>
    <mergeCell ref="DF12:DR12"/>
    <mergeCell ref="DS12:EE12"/>
    <mergeCell ref="EF12:ER12"/>
    <mergeCell ref="ES4:FE5"/>
    <mergeCell ref="DF3:FE3"/>
    <mergeCell ref="ES6:FE6"/>
    <mergeCell ref="ES7:FE7"/>
    <mergeCell ref="ES8:FE8"/>
    <mergeCell ref="ES9:FE9"/>
    <mergeCell ref="ES10:FE10"/>
    <mergeCell ref="ES11:FE11"/>
    <mergeCell ref="ES12:FE12"/>
    <mergeCell ref="DF9:DR9"/>
    <mergeCell ref="DS9:EE9"/>
    <mergeCell ref="EF9:ER9"/>
    <mergeCell ref="ES13:FE13"/>
    <mergeCell ref="ES14:FE14"/>
    <mergeCell ref="ES15:FE15"/>
    <mergeCell ref="ES16:FE16"/>
    <mergeCell ref="ES17:FE17"/>
    <mergeCell ref="ES18:FE18"/>
    <mergeCell ref="ES19:FE19"/>
    <mergeCell ref="ES20:FE20"/>
    <mergeCell ref="ES21:FE21"/>
    <mergeCell ref="ES22:FE22"/>
    <mergeCell ref="ES23:FE23"/>
    <mergeCell ref="ES24:FE24"/>
    <mergeCell ref="ES25:FE25"/>
    <mergeCell ref="ES26:FE26"/>
    <mergeCell ref="ES27:FE27"/>
    <mergeCell ref="ES28:FE28"/>
    <mergeCell ref="ES29:FE29"/>
    <mergeCell ref="ES30:FE30"/>
    <mergeCell ref="CD38:CU38"/>
    <mergeCell ref="CD39:CU39"/>
    <mergeCell ref="A55:FE55"/>
    <mergeCell ref="ES31:FE31"/>
    <mergeCell ref="ES32:FE32"/>
    <mergeCell ref="ES33:FE33"/>
    <mergeCell ref="A43:FE43"/>
    <mergeCell ref="A44:FE44"/>
    <mergeCell ref="A49:FE49"/>
    <mergeCell ref="A51:FE51"/>
    <mergeCell ref="A52:FE52"/>
    <mergeCell ref="A53:ER53"/>
    <mergeCell ref="I41:AQ41"/>
    <mergeCell ref="A45:ER45"/>
    <mergeCell ref="A46:ER46"/>
    <mergeCell ref="A47:ER47"/>
    <mergeCell ref="A48:ER48"/>
    <mergeCell ref="A50:ER50"/>
    <mergeCell ref="DS33:EE33"/>
    <mergeCell ref="EF33:ER33"/>
    <mergeCell ref="AM38:BD38"/>
    <mergeCell ref="AM39:BD39"/>
  </mergeCells>
  <pageMargins left="0.59055118110236227" right="0.51181102362204722" top="0.78740157480314965" bottom="0.31496062992125984" header="0.19685039370078741" footer="0.19685039370078741"/>
  <pageSetup paperSize="9" scale="57" firstPageNumber="14" orientation="landscape" useFirstPageNumber="1" r:id="rId1"/>
  <headerFooter alignWithMargins="0">
    <oddHeader>&amp;C&amp;"Times New Roman,обычный"&amp;14&amp;P</oddHead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18"/>
  <sheetViews>
    <sheetView tabSelected="1" view="pageBreakPreview" topLeftCell="A97" zoomScale="75" zoomScaleNormal="60" zoomScaleSheetLayoutView="75" workbookViewId="0">
      <selection activeCell="A3" sqref="A3:T3"/>
    </sheetView>
  </sheetViews>
  <sheetFormatPr defaultRowHeight="12.75"/>
  <cols>
    <col min="1" max="1" width="62" style="45" customWidth="1"/>
    <col min="2" max="2" width="11.5703125" style="45" customWidth="1"/>
    <col min="3" max="3" width="13.140625" style="45" customWidth="1"/>
    <col min="4" max="4" width="15.5703125" style="43" customWidth="1"/>
    <col min="5" max="5" width="15.140625" style="43" customWidth="1"/>
    <col min="6" max="6" width="14.5703125" style="43" customWidth="1"/>
    <col min="7" max="7" width="16.28515625" style="43" customWidth="1"/>
    <col min="8" max="12" width="13.85546875" style="43" customWidth="1"/>
    <col min="13" max="13" width="15.5703125" style="43" customWidth="1"/>
    <col min="14" max="14" width="24.7109375" style="43" customWidth="1"/>
    <col min="15" max="16" width="13.7109375" style="43" customWidth="1"/>
    <col min="17" max="17" width="12.140625" style="43" customWidth="1"/>
    <col min="18" max="20" width="11.28515625" style="43" customWidth="1"/>
    <col min="21" max="16384" width="9.140625" style="45"/>
  </cols>
  <sheetData>
    <row r="1" spans="1:21" ht="30" customHeight="1">
      <c r="S1" s="254"/>
      <c r="T1" s="255"/>
    </row>
    <row r="2" spans="1:21" ht="29.25" customHeight="1">
      <c r="A2" s="256" t="s">
        <v>316</v>
      </c>
      <c r="B2" s="257"/>
      <c r="C2" s="257"/>
      <c r="D2" s="257"/>
      <c r="E2" s="257"/>
      <c r="F2" s="257"/>
      <c r="G2" s="257"/>
      <c r="H2" s="257"/>
      <c r="I2" s="257"/>
      <c r="J2" s="257"/>
      <c r="K2" s="257"/>
      <c r="L2" s="257"/>
      <c r="M2" s="257"/>
      <c r="N2" s="257"/>
      <c r="O2" s="257"/>
      <c r="P2" s="257"/>
      <c r="Q2" s="257"/>
      <c r="R2" s="257"/>
      <c r="S2" s="257"/>
      <c r="T2" s="257"/>
      <c r="U2" s="79"/>
    </row>
    <row r="3" spans="1:21" ht="30.75" customHeight="1">
      <c r="A3" s="258" t="s">
        <v>348</v>
      </c>
      <c r="B3" s="259"/>
      <c r="C3" s="259"/>
      <c r="D3" s="259"/>
      <c r="E3" s="259"/>
      <c r="F3" s="259"/>
      <c r="G3" s="259"/>
      <c r="H3" s="259"/>
      <c r="I3" s="259"/>
      <c r="J3" s="259"/>
      <c r="K3" s="259"/>
      <c r="L3" s="259"/>
      <c r="M3" s="259"/>
      <c r="N3" s="259"/>
      <c r="O3" s="259"/>
      <c r="P3" s="259"/>
      <c r="Q3" s="259"/>
      <c r="R3" s="259"/>
      <c r="S3" s="259"/>
      <c r="T3" s="259"/>
      <c r="U3" s="79"/>
    </row>
    <row r="4" spans="1:21" ht="24" customHeight="1">
      <c r="A4" s="260" t="s">
        <v>260</v>
      </c>
      <c r="B4" s="261" t="s">
        <v>1</v>
      </c>
      <c r="C4" s="261" t="s">
        <v>261</v>
      </c>
      <c r="D4" s="263" t="s">
        <v>262</v>
      </c>
      <c r="E4" s="264" t="s">
        <v>263</v>
      </c>
      <c r="F4" s="265"/>
      <c r="G4" s="265"/>
      <c r="H4" s="265"/>
      <c r="I4" s="265"/>
      <c r="J4" s="265"/>
      <c r="K4" s="265"/>
      <c r="L4" s="265"/>
      <c r="M4" s="265"/>
      <c r="N4" s="265"/>
      <c r="O4" s="265"/>
      <c r="P4" s="265"/>
      <c r="Q4" s="265"/>
      <c r="R4" s="265"/>
      <c r="S4" s="265"/>
      <c r="T4" s="265"/>
      <c r="U4" s="80"/>
    </row>
    <row r="5" spans="1:21" ht="14.25" customHeight="1">
      <c r="A5" s="260"/>
      <c r="B5" s="261"/>
      <c r="C5" s="261"/>
      <c r="D5" s="263"/>
      <c r="E5" s="264" t="s">
        <v>264</v>
      </c>
      <c r="F5" s="265"/>
      <c r="G5" s="265"/>
      <c r="H5" s="265"/>
      <c r="I5" s="265"/>
      <c r="J5" s="265"/>
      <c r="K5" s="265"/>
      <c r="L5" s="265"/>
      <c r="M5" s="265"/>
      <c r="N5" s="265"/>
      <c r="O5" s="265"/>
      <c r="P5" s="265"/>
      <c r="Q5" s="265"/>
      <c r="R5" s="265"/>
      <c r="S5" s="265"/>
      <c r="T5" s="265"/>
      <c r="U5" s="80"/>
    </row>
    <row r="6" spans="1:21" ht="33.75" customHeight="1">
      <c r="A6" s="260"/>
      <c r="B6" s="261"/>
      <c r="C6" s="261"/>
      <c r="D6" s="263"/>
      <c r="E6" s="266" t="s">
        <v>265</v>
      </c>
      <c r="F6" s="269" t="s">
        <v>264</v>
      </c>
      <c r="G6" s="265"/>
      <c r="H6" s="270" t="s">
        <v>266</v>
      </c>
      <c r="I6" s="271" t="s">
        <v>264</v>
      </c>
      <c r="J6" s="265"/>
      <c r="K6" s="265"/>
      <c r="L6" s="272" t="s">
        <v>267</v>
      </c>
      <c r="M6" s="265" t="s">
        <v>268</v>
      </c>
      <c r="N6" s="265"/>
      <c r="O6" s="265"/>
      <c r="P6" s="265"/>
      <c r="Q6" s="265"/>
      <c r="R6" s="265"/>
      <c r="S6" s="265"/>
      <c r="T6" s="265"/>
      <c r="U6" s="80"/>
    </row>
    <row r="7" spans="1:21" ht="18.75" customHeight="1">
      <c r="A7" s="260"/>
      <c r="B7" s="261"/>
      <c r="C7" s="261"/>
      <c r="D7" s="263"/>
      <c r="E7" s="265"/>
      <c r="F7" s="265"/>
      <c r="G7" s="265"/>
      <c r="H7" s="265"/>
      <c r="I7" s="266" t="s">
        <v>269</v>
      </c>
      <c r="J7" s="266" t="s">
        <v>270</v>
      </c>
      <c r="K7" s="266" t="s">
        <v>271</v>
      </c>
      <c r="L7" s="272"/>
      <c r="M7" s="272" t="s">
        <v>257</v>
      </c>
      <c r="N7" s="269" t="s">
        <v>272</v>
      </c>
      <c r="O7" s="273"/>
      <c r="P7" s="273"/>
      <c r="Q7" s="273"/>
      <c r="R7" s="273"/>
      <c r="S7" s="273"/>
      <c r="T7" s="273"/>
      <c r="U7" s="80"/>
    </row>
    <row r="8" spans="1:21" ht="189.75" customHeight="1">
      <c r="A8" s="260"/>
      <c r="B8" s="262"/>
      <c r="C8" s="262"/>
      <c r="D8" s="263"/>
      <c r="E8" s="265"/>
      <c r="F8" s="77" t="s">
        <v>269</v>
      </c>
      <c r="G8" s="77" t="s">
        <v>270</v>
      </c>
      <c r="H8" s="265" t="s">
        <v>274</v>
      </c>
      <c r="I8" s="265"/>
      <c r="J8" s="265"/>
      <c r="K8" s="265"/>
      <c r="L8" s="272"/>
      <c r="M8" s="272"/>
      <c r="N8" s="77" t="s">
        <v>275</v>
      </c>
      <c r="O8" s="77" t="s">
        <v>276</v>
      </c>
      <c r="P8" s="77" t="s">
        <v>277</v>
      </c>
      <c r="Q8" s="77" t="s">
        <v>278</v>
      </c>
      <c r="R8" s="77" t="s">
        <v>279</v>
      </c>
      <c r="S8" s="77" t="s">
        <v>280</v>
      </c>
      <c r="T8" s="77" t="s">
        <v>259</v>
      </c>
    </row>
    <row r="9" spans="1:21" ht="21" customHeight="1">
      <c r="A9" s="22">
        <v>1</v>
      </c>
      <c r="B9" s="22">
        <v>2</v>
      </c>
      <c r="C9" s="22">
        <v>3</v>
      </c>
      <c r="D9" s="22">
        <v>4</v>
      </c>
      <c r="E9" s="22">
        <v>5</v>
      </c>
      <c r="F9" s="22" t="s">
        <v>281</v>
      </c>
      <c r="G9" s="23" t="s">
        <v>282</v>
      </c>
      <c r="H9" s="22">
        <v>6</v>
      </c>
      <c r="I9" s="22" t="s">
        <v>283</v>
      </c>
      <c r="J9" s="22" t="s">
        <v>284</v>
      </c>
      <c r="K9" s="22" t="s">
        <v>285</v>
      </c>
      <c r="L9" s="22">
        <v>7</v>
      </c>
      <c r="M9" s="22">
        <v>9</v>
      </c>
      <c r="N9" s="22">
        <v>10</v>
      </c>
      <c r="O9" s="22">
        <v>11</v>
      </c>
      <c r="P9" s="22">
        <v>12</v>
      </c>
      <c r="Q9" s="22">
        <v>13</v>
      </c>
      <c r="R9" s="22">
        <v>14</v>
      </c>
      <c r="S9" s="22">
        <v>15</v>
      </c>
      <c r="T9" s="22">
        <v>16</v>
      </c>
      <c r="U9" s="81"/>
    </row>
    <row r="10" spans="1:21" ht="18" customHeight="1">
      <c r="A10" s="64" t="s">
        <v>286</v>
      </c>
      <c r="B10" s="61" t="s">
        <v>28</v>
      </c>
      <c r="C10" s="27" t="s">
        <v>29</v>
      </c>
      <c r="D10" s="28">
        <f>E10+H10+L10+M10</f>
        <v>531991.56999999995</v>
      </c>
      <c r="E10" s="82">
        <f>F10+G10</f>
        <v>516620</v>
      </c>
      <c r="F10" s="65"/>
      <c r="G10" s="65">
        <v>516620</v>
      </c>
      <c r="H10" s="28">
        <f>I10+J10+K10</f>
        <v>0</v>
      </c>
      <c r="I10" s="65">
        <v>0</v>
      </c>
      <c r="J10" s="65"/>
      <c r="K10" s="65"/>
      <c r="L10" s="65"/>
      <c r="M10" s="28">
        <f>N10+O10+Q10++P10+R10+S10+T10</f>
        <v>15371.57</v>
      </c>
      <c r="N10" s="65"/>
      <c r="O10" s="65">
        <v>15371.57</v>
      </c>
      <c r="P10" s="65"/>
      <c r="Q10" s="65"/>
      <c r="R10" s="65"/>
      <c r="S10" s="65"/>
      <c r="T10" s="65"/>
      <c r="U10" s="83"/>
    </row>
    <row r="11" spans="1:21" s="85" customFormat="1" ht="50.25" customHeight="1">
      <c r="A11" s="66" t="s">
        <v>287</v>
      </c>
      <c r="B11" s="61" t="s">
        <v>29</v>
      </c>
      <c r="C11" s="27" t="s">
        <v>29</v>
      </c>
      <c r="D11" s="28">
        <f t="shared" ref="D11:D31" si="0">E11+H11+L11+M11</f>
        <v>0</v>
      </c>
      <c r="E11" s="82">
        <f t="shared" ref="E11:E30" si="1">F11+G11</f>
        <v>0</v>
      </c>
      <c r="F11" s="67"/>
      <c r="G11" s="67"/>
      <c r="H11" s="28">
        <f t="shared" ref="H11:H31" si="2">I11+J11+K11</f>
        <v>0</v>
      </c>
      <c r="I11" s="67"/>
      <c r="J11" s="67"/>
      <c r="K11" s="67"/>
      <c r="L11" s="67"/>
      <c r="M11" s="28">
        <f t="shared" ref="M11:M31" si="3">N11+O11+Q11++P11+R11+S11+T11</f>
        <v>0</v>
      </c>
      <c r="N11" s="67"/>
      <c r="O11" s="67"/>
      <c r="P11" s="67"/>
      <c r="Q11" s="67"/>
      <c r="R11" s="67"/>
      <c r="S11" s="67"/>
      <c r="T11" s="67"/>
      <c r="U11" s="84"/>
    </row>
    <row r="12" spans="1:21" s="85" customFormat="1" ht="27" customHeight="1">
      <c r="A12" s="68" t="s">
        <v>31</v>
      </c>
      <c r="B12" s="61" t="s">
        <v>32</v>
      </c>
      <c r="C12" s="27" t="s">
        <v>29</v>
      </c>
      <c r="D12" s="28">
        <f t="shared" si="0"/>
        <v>22992266</v>
      </c>
      <c r="E12" s="82">
        <f t="shared" si="1"/>
        <v>21567866</v>
      </c>
      <c r="F12" s="28">
        <f>F14+F18+F27+F23+F24+F25</f>
        <v>6937866</v>
      </c>
      <c r="G12" s="28">
        <f>G14+G18+G27+G23+G24+G25</f>
        <v>14630000</v>
      </c>
      <c r="H12" s="28">
        <f t="shared" si="2"/>
        <v>0</v>
      </c>
      <c r="I12" s="28">
        <f>I14+I18+I27</f>
        <v>0</v>
      </c>
      <c r="J12" s="28">
        <f>J14+J18+J27</f>
        <v>0</v>
      </c>
      <c r="K12" s="28">
        <f>K14+K18+K27</f>
        <v>0</v>
      </c>
      <c r="L12" s="28">
        <f>L14+L18+L27</f>
        <v>0</v>
      </c>
      <c r="M12" s="28">
        <f t="shared" si="3"/>
        <v>1424400</v>
      </c>
      <c r="N12" s="28">
        <f t="shared" ref="N12:T12" si="4">N14+N18+N27+N23+N24+N25</f>
        <v>0</v>
      </c>
      <c r="O12" s="28">
        <f t="shared" si="4"/>
        <v>1274400</v>
      </c>
      <c r="P12" s="28">
        <f>P14+P18+P27+P23+P24+P25</f>
        <v>0</v>
      </c>
      <c r="Q12" s="28">
        <f>Q14+Q18+Q27+Q23+Q24+Q25+Q13</f>
        <v>0</v>
      </c>
      <c r="R12" s="28">
        <f t="shared" si="4"/>
        <v>0</v>
      </c>
      <c r="S12" s="28">
        <f t="shared" si="4"/>
        <v>0</v>
      </c>
      <c r="T12" s="28">
        <f t="shared" si="4"/>
        <v>150000</v>
      </c>
      <c r="U12" s="84"/>
    </row>
    <row r="13" spans="1:21" s="85" customFormat="1" ht="34.5" customHeight="1">
      <c r="A13" s="69" t="s">
        <v>33</v>
      </c>
      <c r="B13" s="61" t="s">
        <v>34</v>
      </c>
      <c r="C13" s="27" t="s">
        <v>35</v>
      </c>
      <c r="D13" s="28">
        <f t="shared" si="0"/>
        <v>0</v>
      </c>
      <c r="E13" s="82">
        <f t="shared" si="1"/>
        <v>0</v>
      </c>
      <c r="F13" s="86"/>
      <c r="G13" s="86"/>
      <c r="H13" s="28">
        <f t="shared" si="2"/>
        <v>0</v>
      </c>
      <c r="I13" s="86"/>
      <c r="J13" s="86"/>
      <c r="K13" s="86"/>
      <c r="L13" s="86"/>
      <c r="M13" s="28">
        <f t="shared" si="3"/>
        <v>0</v>
      </c>
      <c r="N13" s="86"/>
      <c r="O13" s="86"/>
      <c r="P13" s="86"/>
      <c r="Q13" s="65"/>
      <c r="R13" s="86"/>
      <c r="S13" s="86"/>
      <c r="T13" s="86"/>
      <c r="U13" s="84"/>
    </row>
    <row r="14" spans="1:21" s="85" customFormat="1" ht="43.5" customHeight="1">
      <c r="A14" s="69" t="s">
        <v>239</v>
      </c>
      <c r="B14" s="61" t="s">
        <v>36</v>
      </c>
      <c r="C14" s="27" t="s">
        <v>37</v>
      </c>
      <c r="D14" s="28">
        <f t="shared" si="0"/>
        <v>22992266</v>
      </c>
      <c r="E14" s="82">
        <f t="shared" si="1"/>
        <v>21567866</v>
      </c>
      <c r="F14" s="28">
        <f>F15+F16+F17</f>
        <v>6937866</v>
      </c>
      <c r="G14" s="28">
        <f>G15+G16+G17</f>
        <v>14630000</v>
      </c>
      <c r="H14" s="28">
        <f t="shared" si="2"/>
        <v>0</v>
      </c>
      <c r="I14" s="28">
        <f>I15+I16+I17</f>
        <v>0</v>
      </c>
      <c r="J14" s="28">
        <f>J15+J16+J17</f>
        <v>0</v>
      </c>
      <c r="K14" s="28">
        <f>K15+K16+K17</f>
        <v>0</v>
      </c>
      <c r="L14" s="28">
        <f>L15+L16+L17</f>
        <v>0</v>
      </c>
      <c r="M14" s="28">
        <f t="shared" si="3"/>
        <v>1424400</v>
      </c>
      <c r="N14" s="28">
        <f t="shared" ref="N14:T14" si="5">N15+N16+N17</f>
        <v>0</v>
      </c>
      <c r="O14" s="28">
        <f t="shared" si="5"/>
        <v>1274400</v>
      </c>
      <c r="P14" s="28">
        <f t="shared" si="5"/>
        <v>0</v>
      </c>
      <c r="Q14" s="28">
        <f t="shared" si="5"/>
        <v>0</v>
      </c>
      <c r="R14" s="28">
        <f t="shared" si="5"/>
        <v>0</v>
      </c>
      <c r="S14" s="28">
        <f t="shared" si="5"/>
        <v>0</v>
      </c>
      <c r="T14" s="28">
        <f t="shared" si="5"/>
        <v>150000</v>
      </c>
      <c r="U14" s="84"/>
    </row>
    <row r="15" spans="1:21" s="85" customFormat="1" ht="51.75" customHeight="1">
      <c r="A15" s="69" t="s">
        <v>309</v>
      </c>
      <c r="B15" s="61" t="s">
        <v>224</v>
      </c>
      <c r="C15" s="27" t="s">
        <v>37</v>
      </c>
      <c r="D15" s="28">
        <f t="shared" si="0"/>
        <v>21567866</v>
      </c>
      <c r="E15" s="82">
        <f t="shared" si="1"/>
        <v>21567866</v>
      </c>
      <c r="F15" s="67">
        <v>6937866</v>
      </c>
      <c r="G15" s="67">
        <f>14104755.67+525244.33</f>
        <v>14630000</v>
      </c>
      <c r="H15" s="28">
        <f t="shared" si="2"/>
        <v>0</v>
      </c>
      <c r="I15" s="86"/>
      <c r="J15" s="86"/>
      <c r="K15" s="86"/>
      <c r="L15" s="86"/>
      <c r="M15" s="28">
        <f t="shared" si="3"/>
        <v>0</v>
      </c>
      <c r="N15" s="86"/>
      <c r="O15" s="86"/>
      <c r="P15" s="86"/>
      <c r="Q15" s="86"/>
      <c r="R15" s="86"/>
      <c r="S15" s="86"/>
      <c r="T15" s="86"/>
      <c r="U15" s="84"/>
    </row>
    <row r="16" spans="1:21" s="85" customFormat="1" ht="34.5" customHeight="1">
      <c r="A16" s="69" t="s">
        <v>311</v>
      </c>
      <c r="B16" s="61" t="s">
        <v>310</v>
      </c>
      <c r="C16" s="27" t="s">
        <v>37</v>
      </c>
      <c r="D16" s="28">
        <f t="shared" si="0"/>
        <v>1424400</v>
      </c>
      <c r="E16" s="82">
        <f t="shared" si="1"/>
        <v>0</v>
      </c>
      <c r="F16" s="86"/>
      <c r="G16" s="86"/>
      <c r="H16" s="28">
        <f t="shared" si="2"/>
        <v>0</v>
      </c>
      <c r="I16" s="86"/>
      <c r="J16" s="86"/>
      <c r="K16" s="86"/>
      <c r="L16" s="86"/>
      <c r="M16" s="28">
        <f t="shared" si="3"/>
        <v>1424400</v>
      </c>
      <c r="N16" s="86"/>
      <c r="O16" s="67">
        <v>1274400</v>
      </c>
      <c r="P16" s="67"/>
      <c r="Q16" s="86"/>
      <c r="R16" s="67"/>
      <c r="S16" s="67"/>
      <c r="T16" s="67">
        <v>150000</v>
      </c>
      <c r="U16" s="84"/>
    </row>
    <row r="17" spans="1:21" s="85" customFormat="1" ht="34.5" customHeight="1">
      <c r="A17" s="69" t="s">
        <v>288</v>
      </c>
      <c r="B17" s="61" t="s">
        <v>38</v>
      </c>
      <c r="C17" s="27" t="s">
        <v>39</v>
      </c>
      <c r="D17" s="28">
        <f t="shared" si="0"/>
        <v>0</v>
      </c>
      <c r="E17" s="82">
        <f t="shared" si="1"/>
        <v>0</v>
      </c>
      <c r="F17" s="86"/>
      <c r="G17" s="86"/>
      <c r="H17" s="28">
        <f t="shared" si="2"/>
        <v>0</v>
      </c>
      <c r="I17" s="86"/>
      <c r="J17" s="86"/>
      <c r="K17" s="86"/>
      <c r="L17" s="86"/>
      <c r="M17" s="28">
        <f t="shared" si="3"/>
        <v>0</v>
      </c>
      <c r="N17" s="86"/>
      <c r="O17" s="86"/>
      <c r="P17" s="86"/>
      <c r="Q17" s="86"/>
      <c r="R17" s="86"/>
      <c r="S17" s="86"/>
      <c r="T17" s="67"/>
      <c r="U17" s="84"/>
    </row>
    <row r="18" spans="1:21" s="85" customFormat="1" ht="21" customHeight="1">
      <c r="A18" s="69" t="s">
        <v>40</v>
      </c>
      <c r="B18" s="61" t="s">
        <v>41</v>
      </c>
      <c r="C18" s="27" t="s">
        <v>42</v>
      </c>
      <c r="D18" s="28">
        <f t="shared" si="0"/>
        <v>0</v>
      </c>
      <c r="E18" s="82">
        <f t="shared" si="1"/>
        <v>0</v>
      </c>
      <c r="F18" s="28">
        <f>SUM(F20:F22)</f>
        <v>0</v>
      </c>
      <c r="G18" s="28">
        <f>SUM(G20:G22)</f>
        <v>0</v>
      </c>
      <c r="H18" s="28">
        <f t="shared" si="2"/>
        <v>0</v>
      </c>
      <c r="I18" s="28">
        <f>SUM(I20:I22)</f>
        <v>0</v>
      </c>
      <c r="J18" s="28">
        <f t="shared" ref="J18:T18" si="6">SUM(J20:J22)</f>
        <v>0</v>
      </c>
      <c r="K18" s="28">
        <f t="shared" si="6"/>
        <v>0</v>
      </c>
      <c r="L18" s="28">
        <f t="shared" si="6"/>
        <v>0</v>
      </c>
      <c r="M18" s="28">
        <f t="shared" si="3"/>
        <v>0</v>
      </c>
      <c r="N18" s="28">
        <f>SUM(N20:N22)</f>
        <v>0</v>
      </c>
      <c r="O18" s="28">
        <f>SUM(O20:O22)</f>
        <v>0</v>
      </c>
      <c r="P18" s="28">
        <f t="shared" si="6"/>
        <v>0</v>
      </c>
      <c r="Q18" s="28">
        <f t="shared" si="6"/>
        <v>0</v>
      </c>
      <c r="R18" s="28">
        <f t="shared" si="6"/>
        <v>0</v>
      </c>
      <c r="S18" s="28">
        <f t="shared" si="6"/>
        <v>0</v>
      </c>
      <c r="T18" s="28">
        <f t="shared" si="6"/>
        <v>0</v>
      </c>
      <c r="U18" s="84"/>
    </row>
    <row r="19" spans="1:21" s="85" customFormat="1" ht="19.5" customHeight="1">
      <c r="A19" s="69" t="s">
        <v>110</v>
      </c>
      <c r="B19" s="61" t="s">
        <v>237</v>
      </c>
      <c r="C19" s="27" t="s">
        <v>42</v>
      </c>
      <c r="D19" s="28">
        <f t="shared" si="0"/>
        <v>0</v>
      </c>
      <c r="E19" s="82">
        <f t="shared" si="1"/>
        <v>0</v>
      </c>
      <c r="F19" s="86"/>
      <c r="G19" s="86"/>
      <c r="H19" s="28">
        <f t="shared" si="2"/>
        <v>0</v>
      </c>
      <c r="I19" s="86"/>
      <c r="J19" s="86"/>
      <c r="K19" s="86"/>
      <c r="L19" s="86"/>
      <c r="M19" s="28">
        <f t="shared" si="3"/>
        <v>0</v>
      </c>
      <c r="N19" s="86"/>
      <c r="O19" s="86"/>
      <c r="P19" s="86"/>
      <c r="Q19" s="86"/>
      <c r="R19" s="86"/>
      <c r="S19" s="86"/>
      <c r="T19" s="86"/>
      <c r="U19" s="84"/>
    </row>
    <row r="20" spans="1:21" s="85" customFormat="1" ht="21" customHeight="1">
      <c r="A20" s="69" t="s">
        <v>225</v>
      </c>
      <c r="B20" s="61"/>
      <c r="C20" s="27"/>
      <c r="D20" s="28">
        <f t="shared" si="0"/>
        <v>0</v>
      </c>
      <c r="E20" s="82">
        <f t="shared" si="1"/>
        <v>0</v>
      </c>
      <c r="F20" s="86"/>
      <c r="G20" s="86"/>
      <c r="H20" s="28">
        <f t="shared" si="2"/>
        <v>0</v>
      </c>
      <c r="I20" s="67">
        <v>0</v>
      </c>
      <c r="J20" s="67"/>
      <c r="K20" s="67"/>
      <c r="L20" s="86"/>
      <c r="M20" s="28">
        <f t="shared" si="3"/>
        <v>0</v>
      </c>
      <c r="N20" s="86"/>
      <c r="O20" s="86"/>
      <c r="P20" s="86"/>
      <c r="Q20" s="86"/>
      <c r="R20" s="86"/>
      <c r="S20" s="86"/>
      <c r="T20" s="86"/>
      <c r="U20" s="84"/>
    </row>
    <row r="21" spans="1:21" s="85" customFormat="1" ht="23.25" customHeight="1">
      <c r="A21" s="69" t="s">
        <v>45</v>
      </c>
      <c r="B21" s="61" t="s">
        <v>238</v>
      </c>
      <c r="C21" s="27" t="s">
        <v>42</v>
      </c>
      <c r="D21" s="28">
        <f t="shared" si="0"/>
        <v>0</v>
      </c>
      <c r="E21" s="82">
        <f t="shared" si="1"/>
        <v>0</v>
      </c>
      <c r="F21" s="86"/>
      <c r="G21" s="86"/>
      <c r="H21" s="28">
        <f t="shared" si="2"/>
        <v>0</v>
      </c>
      <c r="I21" s="86"/>
      <c r="J21" s="86"/>
      <c r="K21" s="86"/>
      <c r="L21" s="67"/>
      <c r="M21" s="28">
        <f t="shared" si="3"/>
        <v>0</v>
      </c>
      <c r="N21" s="86"/>
      <c r="O21" s="86"/>
      <c r="P21" s="86"/>
      <c r="Q21" s="86"/>
      <c r="R21" s="86"/>
      <c r="S21" s="86"/>
      <c r="T21" s="86"/>
      <c r="U21" s="84"/>
    </row>
    <row r="22" spans="1:21" s="85" customFormat="1" ht="36.75" customHeight="1">
      <c r="A22" s="69" t="s">
        <v>312</v>
      </c>
      <c r="B22" s="61" t="s">
        <v>314</v>
      </c>
      <c r="C22" s="27" t="s">
        <v>42</v>
      </c>
      <c r="D22" s="28">
        <f t="shared" si="0"/>
        <v>0</v>
      </c>
      <c r="E22" s="82">
        <f t="shared" si="1"/>
        <v>0</v>
      </c>
      <c r="F22" s="86"/>
      <c r="G22" s="86"/>
      <c r="H22" s="28">
        <f t="shared" si="2"/>
        <v>0</v>
      </c>
      <c r="I22" s="67"/>
      <c r="J22" s="67"/>
      <c r="K22" s="67"/>
      <c r="L22" s="67"/>
      <c r="M22" s="28">
        <f t="shared" si="3"/>
        <v>0</v>
      </c>
      <c r="N22" s="67"/>
      <c r="O22" s="86"/>
      <c r="P22" s="86"/>
      <c r="Q22" s="86"/>
      <c r="R22" s="86"/>
      <c r="S22" s="86"/>
      <c r="T22" s="86"/>
      <c r="U22" s="84"/>
    </row>
    <row r="23" spans="1:21" s="85" customFormat="1" ht="17.25" customHeight="1">
      <c r="A23" s="69" t="s">
        <v>313</v>
      </c>
      <c r="B23" s="61" t="s">
        <v>43</v>
      </c>
      <c r="C23" s="27" t="s">
        <v>44</v>
      </c>
      <c r="D23" s="28">
        <f t="shared" si="0"/>
        <v>0</v>
      </c>
      <c r="E23" s="82">
        <f t="shared" si="1"/>
        <v>0</v>
      </c>
      <c r="F23" s="67"/>
      <c r="G23" s="67"/>
      <c r="H23" s="28">
        <f t="shared" si="2"/>
        <v>0</v>
      </c>
      <c r="I23" s="67"/>
      <c r="J23" s="67"/>
      <c r="K23" s="67"/>
      <c r="L23" s="67"/>
      <c r="M23" s="28">
        <f t="shared" si="3"/>
        <v>0</v>
      </c>
      <c r="N23" s="86"/>
      <c r="O23" s="86"/>
      <c r="P23" s="86"/>
      <c r="Q23" s="86"/>
      <c r="R23" s="86"/>
      <c r="S23" s="67"/>
      <c r="T23" s="67">
        <v>0</v>
      </c>
      <c r="U23" s="84"/>
    </row>
    <row r="24" spans="1:21" s="85" customFormat="1" ht="21.75" customHeight="1">
      <c r="A24" s="69" t="s">
        <v>315</v>
      </c>
      <c r="B24" s="61" t="s">
        <v>46</v>
      </c>
      <c r="C24" s="27"/>
      <c r="D24" s="28">
        <f t="shared" si="0"/>
        <v>0</v>
      </c>
      <c r="E24" s="82">
        <f t="shared" si="1"/>
        <v>0</v>
      </c>
      <c r="F24" s="67"/>
      <c r="G24" s="67"/>
      <c r="H24" s="28">
        <f t="shared" si="2"/>
        <v>0</v>
      </c>
      <c r="I24" s="86"/>
      <c r="J24" s="86"/>
      <c r="K24" s="86"/>
      <c r="L24" s="86"/>
      <c r="M24" s="28">
        <f t="shared" si="3"/>
        <v>0</v>
      </c>
      <c r="N24" s="86"/>
      <c r="O24" s="67"/>
      <c r="P24" s="67"/>
      <c r="Q24" s="67"/>
      <c r="R24" s="67"/>
      <c r="S24" s="67"/>
      <c r="T24" s="67"/>
      <c r="U24" s="84"/>
    </row>
    <row r="25" spans="1:21" s="85" customFormat="1" ht="18.75" customHeight="1">
      <c r="A25" s="69" t="s">
        <v>197</v>
      </c>
      <c r="B25" s="61" t="s">
        <v>47</v>
      </c>
      <c r="C25" s="27" t="s">
        <v>29</v>
      </c>
      <c r="D25" s="28">
        <f t="shared" si="0"/>
        <v>0</v>
      </c>
      <c r="E25" s="82">
        <f t="shared" si="1"/>
        <v>0</v>
      </c>
      <c r="F25" s="67"/>
      <c r="G25" s="67"/>
      <c r="H25" s="28">
        <f t="shared" si="2"/>
        <v>0</v>
      </c>
      <c r="I25" s="67"/>
      <c r="J25" s="67"/>
      <c r="K25" s="67"/>
      <c r="L25" s="67"/>
      <c r="M25" s="28">
        <f t="shared" si="3"/>
        <v>0</v>
      </c>
      <c r="N25" s="86"/>
      <c r="O25" s="67"/>
      <c r="P25" s="67"/>
      <c r="Q25" s="67"/>
      <c r="R25" s="67"/>
      <c r="S25" s="67"/>
      <c r="T25" s="67"/>
      <c r="U25" s="84"/>
    </row>
    <row r="26" spans="1:21" s="85" customFormat="1" ht="50.25" customHeight="1">
      <c r="A26" s="66" t="s">
        <v>48</v>
      </c>
      <c r="B26" s="61" t="s">
        <v>49</v>
      </c>
      <c r="C26" s="27" t="s">
        <v>50</v>
      </c>
      <c r="D26" s="28">
        <f t="shared" si="0"/>
        <v>0</v>
      </c>
      <c r="E26" s="82">
        <f t="shared" si="1"/>
        <v>0</v>
      </c>
      <c r="F26" s="67"/>
      <c r="G26" s="67"/>
      <c r="H26" s="28">
        <f t="shared" si="2"/>
        <v>0</v>
      </c>
      <c r="I26" s="67"/>
      <c r="J26" s="67"/>
      <c r="K26" s="67"/>
      <c r="L26" s="67"/>
      <c r="M26" s="28">
        <f t="shared" si="3"/>
        <v>0</v>
      </c>
      <c r="N26" s="86"/>
      <c r="O26" s="67"/>
      <c r="P26" s="67"/>
      <c r="Q26" s="67"/>
      <c r="R26" s="67"/>
      <c r="S26" s="67"/>
      <c r="T26" s="67"/>
      <c r="U26" s="84"/>
    </row>
    <row r="27" spans="1:21" s="85" customFormat="1" ht="22.5" customHeight="1">
      <c r="A27" s="70" t="s">
        <v>320</v>
      </c>
      <c r="B27" s="61" t="s">
        <v>117</v>
      </c>
      <c r="C27" s="27">
        <v>100</v>
      </c>
      <c r="D27" s="28">
        <f t="shared" si="0"/>
        <v>0</v>
      </c>
      <c r="E27" s="82">
        <f t="shared" si="1"/>
        <v>0</v>
      </c>
      <c r="F27" s="86">
        <f>F28+F29+F30</f>
        <v>0</v>
      </c>
      <c r="G27" s="86">
        <f>G28+G29+G30</f>
        <v>0</v>
      </c>
      <c r="H27" s="28">
        <f t="shared" si="2"/>
        <v>0</v>
      </c>
      <c r="I27" s="86">
        <f>I28+I29+I30</f>
        <v>0</v>
      </c>
      <c r="J27" s="86">
        <f>J28+J29+J30</f>
        <v>0</v>
      </c>
      <c r="K27" s="86">
        <f>K28+K29+K30</f>
        <v>0</v>
      </c>
      <c r="L27" s="86">
        <f>L28+L29+L30</f>
        <v>0</v>
      </c>
      <c r="M27" s="28">
        <f t="shared" si="3"/>
        <v>0</v>
      </c>
      <c r="N27" s="86">
        <f t="shared" ref="N27:T27" si="7">N28+N29+N30</f>
        <v>0</v>
      </c>
      <c r="O27" s="86">
        <f t="shared" si="7"/>
        <v>0</v>
      </c>
      <c r="P27" s="86">
        <f t="shared" si="7"/>
        <v>0</v>
      </c>
      <c r="Q27" s="86">
        <f t="shared" si="7"/>
        <v>0</v>
      </c>
      <c r="R27" s="86">
        <f t="shared" si="7"/>
        <v>0</v>
      </c>
      <c r="S27" s="86">
        <f t="shared" si="7"/>
        <v>0</v>
      </c>
      <c r="T27" s="86">
        <f t="shared" si="7"/>
        <v>0</v>
      </c>
      <c r="U27" s="84"/>
    </row>
    <row r="28" spans="1:21" s="85" customFormat="1" ht="40.5" customHeight="1">
      <c r="A28" s="66" t="s">
        <v>317</v>
      </c>
      <c r="B28" s="61" t="s">
        <v>119</v>
      </c>
      <c r="C28" s="27"/>
      <c r="D28" s="28">
        <f t="shared" si="0"/>
        <v>0</v>
      </c>
      <c r="E28" s="82">
        <f t="shared" si="1"/>
        <v>0</v>
      </c>
      <c r="F28" s="86"/>
      <c r="G28" s="86"/>
      <c r="H28" s="28">
        <f t="shared" si="2"/>
        <v>0</v>
      </c>
      <c r="I28" s="86"/>
      <c r="J28" s="86"/>
      <c r="K28" s="86"/>
      <c r="L28" s="86"/>
      <c r="M28" s="28">
        <f t="shared" si="3"/>
        <v>0</v>
      </c>
      <c r="N28" s="67"/>
      <c r="O28" s="67"/>
      <c r="P28" s="67"/>
      <c r="Q28" s="67"/>
      <c r="R28" s="67"/>
      <c r="S28" s="67"/>
      <c r="T28" s="67"/>
      <c r="U28" s="84"/>
    </row>
    <row r="29" spans="1:21" s="85" customFormat="1" ht="18" customHeight="1">
      <c r="A29" s="66" t="s">
        <v>318</v>
      </c>
      <c r="B29" s="61" t="s">
        <v>120</v>
      </c>
      <c r="C29" s="27"/>
      <c r="D29" s="28">
        <f t="shared" si="0"/>
        <v>0</v>
      </c>
      <c r="E29" s="82">
        <f t="shared" si="1"/>
        <v>0</v>
      </c>
      <c r="F29" s="86"/>
      <c r="G29" s="86"/>
      <c r="H29" s="28">
        <f t="shared" si="2"/>
        <v>0</v>
      </c>
      <c r="I29" s="86"/>
      <c r="J29" s="86"/>
      <c r="K29" s="86"/>
      <c r="L29" s="86"/>
      <c r="M29" s="28">
        <f t="shared" si="3"/>
        <v>0</v>
      </c>
      <c r="N29" s="67"/>
      <c r="O29" s="67"/>
      <c r="P29" s="67"/>
      <c r="Q29" s="67"/>
      <c r="R29" s="67"/>
      <c r="S29" s="67"/>
      <c r="T29" s="67"/>
      <c r="U29" s="84"/>
    </row>
    <row r="30" spans="1:21" s="85" customFormat="1" ht="18" customHeight="1">
      <c r="A30" s="66" t="s">
        <v>319</v>
      </c>
      <c r="B30" s="61" t="s">
        <v>121</v>
      </c>
      <c r="C30" s="27"/>
      <c r="D30" s="28">
        <f t="shared" si="0"/>
        <v>0</v>
      </c>
      <c r="E30" s="82">
        <f t="shared" si="1"/>
        <v>0</v>
      </c>
      <c r="F30" s="86"/>
      <c r="G30" s="86"/>
      <c r="H30" s="28">
        <f t="shared" si="2"/>
        <v>0</v>
      </c>
      <c r="I30" s="86"/>
      <c r="J30" s="86"/>
      <c r="K30" s="86"/>
      <c r="L30" s="86"/>
      <c r="M30" s="28">
        <f t="shared" si="3"/>
        <v>0</v>
      </c>
      <c r="N30" s="67"/>
      <c r="O30" s="67"/>
      <c r="P30" s="67"/>
      <c r="Q30" s="67"/>
      <c r="R30" s="67"/>
      <c r="S30" s="67"/>
      <c r="T30" s="67"/>
      <c r="U30" s="84"/>
    </row>
    <row r="31" spans="1:21" ht="31.5" customHeight="1">
      <c r="A31" s="71" t="s">
        <v>321</v>
      </c>
      <c r="B31" s="72"/>
      <c r="C31" s="27"/>
      <c r="D31" s="28">
        <f t="shared" si="0"/>
        <v>23524257.57</v>
      </c>
      <c r="E31" s="82">
        <f>F31+G31</f>
        <v>22084486</v>
      </c>
      <c r="F31" s="28">
        <f>F10+F12</f>
        <v>6937866</v>
      </c>
      <c r="G31" s="28">
        <f>G10+G12</f>
        <v>15146620</v>
      </c>
      <c r="H31" s="28">
        <f t="shared" si="2"/>
        <v>0</v>
      </c>
      <c r="I31" s="28">
        <f t="shared" ref="I31:T31" si="8">I10+I12</f>
        <v>0</v>
      </c>
      <c r="J31" s="28">
        <f t="shared" si="8"/>
        <v>0</v>
      </c>
      <c r="K31" s="28">
        <f t="shared" si="8"/>
        <v>0</v>
      </c>
      <c r="L31" s="28">
        <f t="shared" si="8"/>
        <v>0</v>
      </c>
      <c r="M31" s="28">
        <f t="shared" si="3"/>
        <v>1439771.57</v>
      </c>
      <c r="N31" s="28">
        <f t="shared" si="8"/>
        <v>0</v>
      </c>
      <c r="O31" s="28">
        <f t="shared" si="8"/>
        <v>1289771.57</v>
      </c>
      <c r="P31" s="28">
        <f t="shared" si="8"/>
        <v>0</v>
      </c>
      <c r="Q31" s="28">
        <f>Q10+Q12</f>
        <v>0</v>
      </c>
      <c r="R31" s="28">
        <f t="shared" si="8"/>
        <v>0</v>
      </c>
      <c r="S31" s="28">
        <f t="shared" si="8"/>
        <v>0</v>
      </c>
      <c r="T31" s="28">
        <f t="shared" si="8"/>
        <v>150000</v>
      </c>
      <c r="U31" s="79"/>
    </row>
    <row r="32" spans="1:21" ht="19.5" customHeight="1">
      <c r="A32" s="16"/>
      <c r="B32" s="16"/>
      <c r="C32" s="63"/>
      <c r="D32" s="274"/>
      <c r="E32" s="267"/>
      <c r="F32" s="267"/>
      <c r="G32" s="267"/>
      <c r="H32" s="268"/>
      <c r="I32" s="268"/>
      <c r="J32" s="268"/>
      <c r="K32" s="268"/>
      <c r="L32" s="268"/>
      <c r="M32" s="268"/>
      <c r="N32" s="268"/>
      <c r="O32" s="268"/>
      <c r="P32" s="268"/>
      <c r="Q32" s="268"/>
      <c r="R32" s="268"/>
      <c r="S32" s="76"/>
      <c r="T32" s="17"/>
      <c r="U32" s="79"/>
    </row>
    <row r="33" spans="1:21" ht="36" customHeight="1">
      <c r="A33" s="16"/>
      <c r="B33" s="16"/>
      <c r="C33" s="16"/>
      <c r="D33" s="274"/>
      <c r="E33" s="267"/>
      <c r="F33" s="267"/>
      <c r="G33" s="267"/>
      <c r="H33" s="268"/>
      <c r="I33" s="268"/>
      <c r="J33" s="268"/>
      <c r="K33" s="268"/>
      <c r="L33" s="268"/>
      <c r="M33" s="268"/>
      <c r="N33" s="268"/>
      <c r="O33" s="268"/>
      <c r="P33" s="268"/>
      <c r="Q33" s="268"/>
      <c r="R33" s="268"/>
      <c r="S33" s="76"/>
      <c r="T33" s="17"/>
      <c r="U33" s="79"/>
    </row>
    <row r="34" spans="1:21" ht="33.75" customHeight="1">
      <c r="A34" s="16"/>
      <c r="B34" s="16"/>
      <c r="C34" s="16"/>
      <c r="D34" s="78"/>
      <c r="E34" s="75"/>
      <c r="F34" s="78"/>
      <c r="G34" s="75"/>
      <c r="H34" s="76"/>
      <c r="I34" s="76"/>
      <c r="J34" s="76"/>
      <c r="K34" s="76"/>
      <c r="L34" s="76"/>
      <c r="M34" s="76"/>
      <c r="N34" s="76"/>
      <c r="O34" s="76"/>
      <c r="P34" s="76"/>
      <c r="Q34" s="76"/>
      <c r="R34" s="76"/>
      <c r="S34" s="76"/>
      <c r="T34" s="17"/>
      <c r="U34" s="79"/>
    </row>
    <row r="35" spans="1:21" ht="31.5" customHeight="1">
      <c r="A35" s="16"/>
      <c r="B35" s="16"/>
      <c r="C35" s="16"/>
      <c r="D35" s="78"/>
      <c r="E35" s="75"/>
      <c r="F35" s="75"/>
      <c r="G35" s="75"/>
      <c r="H35" s="76"/>
      <c r="I35" s="76"/>
      <c r="J35" s="76"/>
      <c r="K35" s="76"/>
      <c r="L35" s="76"/>
      <c r="M35" s="76"/>
      <c r="N35" s="76"/>
      <c r="O35" s="76"/>
      <c r="P35" s="76"/>
      <c r="Q35" s="76"/>
      <c r="R35" s="76"/>
      <c r="S35" s="76"/>
      <c r="T35" s="17"/>
      <c r="U35" s="79"/>
    </row>
    <row r="36" spans="1:21" ht="36" customHeight="1">
      <c r="A36" s="16"/>
      <c r="B36" s="16"/>
      <c r="C36" s="16"/>
      <c r="D36" s="78"/>
      <c r="E36" s="75"/>
      <c r="F36" s="75"/>
      <c r="G36" s="75"/>
      <c r="H36" s="76"/>
      <c r="I36" s="76"/>
      <c r="J36" s="76"/>
      <c r="K36" s="76"/>
      <c r="L36" s="76"/>
      <c r="M36" s="76"/>
      <c r="N36" s="76"/>
      <c r="O36" s="76"/>
      <c r="P36" s="76"/>
      <c r="Q36" s="76"/>
      <c r="R36" s="76"/>
      <c r="S36" s="76"/>
      <c r="T36" s="17"/>
      <c r="U36" s="79"/>
    </row>
    <row r="37" spans="1:21" ht="58.5" customHeight="1">
      <c r="A37" s="16"/>
      <c r="B37" s="16"/>
      <c r="C37" s="16"/>
      <c r="D37" s="274"/>
      <c r="E37" s="267"/>
      <c r="F37" s="267"/>
      <c r="G37" s="267"/>
      <c r="H37" s="268"/>
      <c r="I37" s="268"/>
      <c r="J37" s="268"/>
      <c r="K37" s="268"/>
      <c r="L37" s="268"/>
      <c r="M37" s="268"/>
      <c r="N37" s="268"/>
      <c r="O37" s="268"/>
      <c r="P37" s="268"/>
      <c r="Q37" s="268"/>
      <c r="R37" s="268"/>
      <c r="S37" s="76"/>
      <c r="T37" s="17"/>
      <c r="U37" s="79"/>
    </row>
    <row r="38" spans="1:21" ht="23.25" customHeight="1">
      <c r="A38" s="18"/>
      <c r="B38" s="18"/>
      <c r="C38" s="18"/>
      <c r="D38" s="275"/>
      <c r="E38" s="275"/>
      <c r="F38" s="275"/>
      <c r="G38" s="275"/>
      <c r="H38" s="17"/>
      <c r="I38" s="17"/>
      <c r="J38" s="17"/>
      <c r="K38" s="17"/>
      <c r="L38" s="17"/>
      <c r="M38" s="17"/>
      <c r="N38" s="17"/>
      <c r="O38" s="17"/>
      <c r="P38" s="17"/>
      <c r="Q38" s="17"/>
      <c r="R38" s="17"/>
      <c r="S38" s="17"/>
      <c r="T38" s="17"/>
      <c r="U38" s="79"/>
    </row>
    <row r="39" spans="1:21" ht="54" customHeight="1">
      <c r="A39" s="19"/>
      <c r="B39" s="19"/>
      <c r="C39" s="19"/>
      <c r="D39" s="267"/>
      <c r="E39" s="267"/>
      <c r="F39" s="267"/>
      <c r="G39" s="267"/>
      <c r="H39" s="268"/>
      <c r="I39" s="268"/>
      <c r="J39" s="268"/>
      <c r="K39" s="268"/>
      <c r="L39" s="268"/>
      <c r="M39" s="268"/>
      <c r="N39" s="268"/>
      <c r="O39" s="268"/>
      <c r="P39" s="268"/>
      <c r="Q39" s="268"/>
      <c r="R39" s="268"/>
      <c r="S39" s="76"/>
      <c r="T39" s="17"/>
      <c r="U39" s="79"/>
    </row>
    <row r="40" spans="1:21" ht="18" customHeight="1" thickBot="1">
      <c r="A40" s="19"/>
      <c r="B40" s="19"/>
      <c r="C40" s="19"/>
      <c r="D40" s="267"/>
      <c r="E40" s="267"/>
      <c r="F40" s="267"/>
      <c r="G40" s="267"/>
      <c r="H40" s="268"/>
      <c r="I40" s="268"/>
      <c r="J40" s="268"/>
      <c r="K40" s="268"/>
      <c r="L40" s="268"/>
      <c r="M40" s="268"/>
      <c r="N40" s="268"/>
      <c r="O40" s="268"/>
      <c r="P40" s="268"/>
      <c r="Q40" s="268"/>
      <c r="R40" s="268"/>
      <c r="S40" s="76"/>
      <c r="T40" s="17"/>
      <c r="U40" s="79"/>
    </row>
    <row r="41" spans="1:21" s="88" customFormat="1" ht="36" customHeight="1">
      <c r="A41" s="276" t="s">
        <v>260</v>
      </c>
      <c r="B41" s="278" t="s">
        <v>1</v>
      </c>
      <c r="C41" s="278" t="s">
        <v>261</v>
      </c>
      <c r="D41" s="279" t="s">
        <v>262</v>
      </c>
      <c r="E41" s="280" t="s">
        <v>263</v>
      </c>
      <c r="F41" s="281"/>
      <c r="G41" s="281"/>
      <c r="H41" s="281"/>
      <c r="I41" s="281"/>
      <c r="J41" s="281"/>
      <c r="K41" s="281"/>
      <c r="L41" s="281"/>
      <c r="M41" s="281"/>
      <c r="N41" s="281"/>
      <c r="O41" s="281"/>
      <c r="P41" s="281"/>
      <c r="Q41" s="281"/>
      <c r="R41" s="281"/>
      <c r="S41" s="281"/>
      <c r="T41" s="282"/>
      <c r="U41" s="87"/>
    </row>
    <row r="42" spans="1:21" s="88" customFormat="1" ht="36" customHeight="1">
      <c r="A42" s="277"/>
      <c r="B42" s="261"/>
      <c r="C42" s="261"/>
      <c r="D42" s="263"/>
      <c r="E42" s="264" t="s">
        <v>264</v>
      </c>
      <c r="F42" s="283"/>
      <c r="G42" s="283"/>
      <c r="H42" s="283"/>
      <c r="I42" s="283"/>
      <c r="J42" s="283"/>
      <c r="K42" s="283"/>
      <c r="L42" s="283"/>
      <c r="M42" s="283"/>
      <c r="N42" s="283"/>
      <c r="O42" s="283"/>
      <c r="P42" s="283"/>
      <c r="Q42" s="283"/>
      <c r="R42" s="283"/>
      <c r="S42" s="283"/>
      <c r="T42" s="284"/>
      <c r="U42" s="87"/>
    </row>
    <row r="43" spans="1:21" s="88" customFormat="1" ht="36" customHeight="1">
      <c r="A43" s="277"/>
      <c r="B43" s="261"/>
      <c r="C43" s="261"/>
      <c r="D43" s="263"/>
      <c r="E43" s="266" t="s">
        <v>265</v>
      </c>
      <c r="F43" s="269" t="s">
        <v>264</v>
      </c>
      <c r="G43" s="283"/>
      <c r="H43" s="270" t="s">
        <v>266</v>
      </c>
      <c r="I43" s="271" t="s">
        <v>264</v>
      </c>
      <c r="J43" s="283"/>
      <c r="K43" s="283"/>
      <c r="L43" s="288" t="s">
        <v>267</v>
      </c>
      <c r="M43" s="283" t="s">
        <v>268</v>
      </c>
      <c r="N43" s="283"/>
      <c r="O43" s="283"/>
      <c r="P43" s="283"/>
      <c r="Q43" s="283"/>
      <c r="R43" s="283"/>
      <c r="S43" s="283"/>
      <c r="T43" s="284"/>
      <c r="U43" s="87"/>
    </row>
    <row r="44" spans="1:21" s="88" customFormat="1" ht="36" customHeight="1">
      <c r="A44" s="277"/>
      <c r="B44" s="261"/>
      <c r="C44" s="261"/>
      <c r="D44" s="263"/>
      <c r="E44" s="283"/>
      <c r="F44" s="283"/>
      <c r="G44" s="283"/>
      <c r="H44" s="283"/>
      <c r="I44" s="266" t="s">
        <v>269</v>
      </c>
      <c r="J44" s="266" t="s">
        <v>270</v>
      </c>
      <c r="K44" s="266" t="s">
        <v>271</v>
      </c>
      <c r="L44" s="288"/>
      <c r="M44" s="288" t="s">
        <v>257</v>
      </c>
      <c r="N44" s="269" t="s">
        <v>272</v>
      </c>
      <c r="O44" s="289"/>
      <c r="P44" s="289"/>
      <c r="Q44" s="289"/>
      <c r="R44" s="289"/>
      <c r="S44" s="289"/>
      <c r="T44" s="290"/>
      <c r="U44" s="87"/>
    </row>
    <row r="45" spans="1:21" s="88" customFormat="1" ht="187.5" customHeight="1">
      <c r="A45" s="277"/>
      <c r="B45" s="262"/>
      <c r="C45" s="262"/>
      <c r="D45" s="263"/>
      <c r="E45" s="283"/>
      <c r="F45" s="77" t="s">
        <v>269</v>
      </c>
      <c r="G45" s="77" t="s">
        <v>273</v>
      </c>
      <c r="H45" s="283" t="s">
        <v>274</v>
      </c>
      <c r="I45" s="283"/>
      <c r="J45" s="283"/>
      <c r="K45" s="283"/>
      <c r="L45" s="288"/>
      <c r="M45" s="288"/>
      <c r="N45" s="77" t="s">
        <v>275</v>
      </c>
      <c r="O45" s="77" t="s">
        <v>276</v>
      </c>
      <c r="P45" s="77" t="s">
        <v>277</v>
      </c>
      <c r="Q45" s="77" t="s">
        <v>278</v>
      </c>
      <c r="R45" s="77" t="s">
        <v>279</v>
      </c>
      <c r="S45" s="77" t="s">
        <v>280</v>
      </c>
      <c r="T45" s="20" t="s">
        <v>259</v>
      </c>
      <c r="U45" s="81"/>
    </row>
    <row r="46" spans="1:21" ht="18" customHeight="1">
      <c r="A46" s="21">
        <v>1</v>
      </c>
      <c r="B46" s="22">
        <v>2</v>
      </c>
      <c r="C46" s="22">
        <v>3</v>
      </c>
      <c r="D46" s="22">
        <v>4</v>
      </c>
      <c r="E46" s="22">
        <v>5</v>
      </c>
      <c r="F46" s="22" t="s">
        <v>281</v>
      </c>
      <c r="G46" s="23" t="s">
        <v>282</v>
      </c>
      <c r="H46" s="22">
        <v>6</v>
      </c>
      <c r="I46" s="22" t="s">
        <v>283</v>
      </c>
      <c r="J46" s="22" t="s">
        <v>284</v>
      </c>
      <c r="K46" s="22" t="s">
        <v>285</v>
      </c>
      <c r="L46" s="22">
        <v>7</v>
      </c>
      <c r="M46" s="22">
        <v>9</v>
      </c>
      <c r="N46" s="22">
        <v>10</v>
      </c>
      <c r="O46" s="22">
        <v>11</v>
      </c>
      <c r="P46" s="22">
        <v>12</v>
      </c>
      <c r="Q46" s="22">
        <v>13</v>
      </c>
      <c r="R46" s="22">
        <v>14</v>
      </c>
      <c r="S46" s="22">
        <v>15</v>
      </c>
      <c r="T46" s="24">
        <v>16</v>
      </c>
      <c r="U46" s="83"/>
    </row>
    <row r="47" spans="1:21" ht="22.5" customHeight="1">
      <c r="A47" s="25" t="s">
        <v>51</v>
      </c>
      <c r="B47" s="26" t="s">
        <v>52</v>
      </c>
      <c r="C47" s="27" t="s">
        <v>29</v>
      </c>
      <c r="D47" s="28">
        <f>E47+H47+L47+M47</f>
        <v>23524257.57</v>
      </c>
      <c r="E47" s="28">
        <f>F47+G47</f>
        <v>22084486</v>
      </c>
      <c r="F47" s="29">
        <f>F49+F50+F51+F52+F55+F58+F59+F60+F61+F63+F64+F69+F71+F72+F73+F62+F95+F98</f>
        <v>6937866</v>
      </c>
      <c r="G47" s="29">
        <f>G49+G50+G51+G52+G55+G58+G59+G60+G61+G63+G64+G69+G71+G72+G73+G62+G95+G98</f>
        <v>15146620</v>
      </c>
      <c r="H47" s="28">
        <f>I47+J47+K47</f>
        <v>0</v>
      </c>
      <c r="I47" s="29">
        <f>I49+I50+I51+I52+I55+I58+I59+I60+I61+I63+I64+I69+I71+I72+I73+I62+I95+I98</f>
        <v>0</v>
      </c>
      <c r="J47" s="29">
        <f>J49+J50+J51+J52+J55+J58+J59+J60+J61+J63+J64+J69+J71+J72+J73+J62+J95+J98</f>
        <v>0</v>
      </c>
      <c r="K47" s="29">
        <f>K49+K50+K51+K52+K55+K58+K59+K60+K61+K63+K64+K69+K71+K72+K73+K62+K95+K98</f>
        <v>0</v>
      </c>
      <c r="L47" s="29">
        <f>L49+L50+L51+L52+L55+L58+L59+L60+L61+L63+L64+L69+L71+L72+L73+L62+L95+L98</f>
        <v>0</v>
      </c>
      <c r="M47" s="28">
        <f>N47+O47+Q47++P47+R47+S47+T47</f>
        <v>1439771.57</v>
      </c>
      <c r="N47" s="29">
        <f t="shared" ref="N47:T47" si="9">N49+N50+N51+N52+N55+N58+N59+N60+N61+N63+N64+N69+N71+N72+N73+N62+N95+N98</f>
        <v>0</v>
      </c>
      <c r="O47" s="29">
        <f t="shared" si="9"/>
        <v>1289771.57</v>
      </c>
      <c r="P47" s="29">
        <f t="shared" si="9"/>
        <v>0</v>
      </c>
      <c r="Q47" s="29">
        <f t="shared" si="9"/>
        <v>0</v>
      </c>
      <c r="R47" s="29">
        <f t="shared" si="9"/>
        <v>0</v>
      </c>
      <c r="S47" s="29">
        <f t="shared" si="9"/>
        <v>0</v>
      </c>
      <c r="T47" s="29">
        <f t="shared" si="9"/>
        <v>150000</v>
      </c>
      <c r="U47" s="83"/>
    </row>
    <row r="48" spans="1:21" ht="33.75" customHeight="1">
      <c r="A48" s="25" t="s">
        <v>53</v>
      </c>
      <c r="B48" s="26" t="s">
        <v>54</v>
      </c>
      <c r="C48" s="27" t="s">
        <v>29</v>
      </c>
      <c r="D48" s="28">
        <f t="shared" ref="D48:D97" si="10">E48+H48+L48+M48</f>
        <v>18863425</v>
      </c>
      <c r="E48" s="28">
        <f t="shared" ref="E48:E97" si="11">F48+G48</f>
        <v>18863425</v>
      </c>
      <c r="F48" s="29">
        <f>F49+F52+F50+F51</f>
        <v>3866425</v>
      </c>
      <c r="G48" s="29">
        <f>G49+G52+G50+G51</f>
        <v>14997000</v>
      </c>
      <c r="H48" s="28">
        <f t="shared" ref="H48:H97" si="12">I48+J48+K48</f>
        <v>0</v>
      </c>
      <c r="I48" s="29">
        <f>I49+I52+I50+I51</f>
        <v>0</v>
      </c>
      <c r="J48" s="29">
        <f>J49+J52+J50+J51</f>
        <v>0</v>
      </c>
      <c r="K48" s="29">
        <f>K49+K52+K50+K51</f>
        <v>0</v>
      </c>
      <c r="L48" s="29"/>
      <c r="M48" s="28">
        <f t="shared" ref="M48:M97" si="13">N48+O48+Q48++P48+R48+S48+T48</f>
        <v>0</v>
      </c>
      <c r="N48" s="29">
        <f t="shared" ref="N48:T48" si="14">N49+N52+N50+N51</f>
        <v>0</v>
      </c>
      <c r="O48" s="29">
        <f t="shared" si="14"/>
        <v>0</v>
      </c>
      <c r="P48" s="29">
        <f t="shared" si="14"/>
        <v>0</v>
      </c>
      <c r="Q48" s="29">
        <f t="shared" si="14"/>
        <v>0</v>
      </c>
      <c r="R48" s="29">
        <f t="shared" si="14"/>
        <v>0</v>
      </c>
      <c r="S48" s="29">
        <f t="shared" si="14"/>
        <v>0</v>
      </c>
      <c r="T48" s="29">
        <f t="shared" si="14"/>
        <v>0</v>
      </c>
      <c r="U48" s="83"/>
    </row>
    <row r="49" spans="1:21" ht="33.75" customHeight="1">
      <c r="A49" s="25" t="s">
        <v>240</v>
      </c>
      <c r="B49" s="26" t="s">
        <v>55</v>
      </c>
      <c r="C49" s="27" t="s">
        <v>56</v>
      </c>
      <c r="D49" s="28">
        <f t="shared" si="10"/>
        <v>14488040</v>
      </c>
      <c r="E49" s="28">
        <f t="shared" si="11"/>
        <v>14488040</v>
      </c>
      <c r="F49" s="58">
        <v>2969605</v>
      </c>
      <c r="G49" s="58">
        <v>11518435</v>
      </c>
      <c r="H49" s="28">
        <f t="shared" si="12"/>
        <v>0</v>
      </c>
      <c r="I49" s="58"/>
      <c r="J49" s="58"/>
      <c r="K49" s="58"/>
      <c r="L49" s="29"/>
      <c r="M49" s="28">
        <f t="shared" si="13"/>
        <v>0</v>
      </c>
      <c r="N49" s="58"/>
      <c r="O49" s="58"/>
      <c r="P49" s="58"/>
      <c r="Q49" s="58"/>
      <c r="R49" s="58"/>
      <c r="S49" s="58"/>
      <c r="T49" s="73"/>
      <c r="U49" s="83"/>
    </row>
    <row r="50" spans="1:21" ht="33.75" customHeight="1">
      <c r="A50" s="25" t="s">
        <v>241</v>
      </c>
      <c r="B50" s="26" t="s">
        <v>57</v>
      </c>
      <c r="C50" s="27" t="s">
        <v>58</v>
      </c>
      <c r="D50" s="28">
        <f t="shared" si="10"/>
        <v>0</v>
      </c>
      <c r="E50" s="28">
        <f t="shared" si="11"/>
        <v>0</v>
      </c>
      <c r="F50" s="58"/>
      <c r="G50" s="58"/>
      <c r="H50" s="28">
        <f t="shared" si="12"/>
        <v>0</v>
      </c>
      <c r="I50" s="58"/>
      <c r="J50" s="58"/>
      <c r="K50" s="58"/>
      <c r="L50" s="29"/>
      <c r="M50" s="28">
        <f t="shared" si="13"/>
        <v>0</v>
      </c>
      <c r="N50" s="58"/>
      <c r="O50" s="58"/>
      <c r="P50" s="58"/>
      <c r="Q50" s="58"/>
      <c r="R50" s="58"/>
      <c r="S50" s="58"/>
      <c r="T50" s="73"/>
      <c r="U50" s="83"/>
    </row>
    <row r="51" spans="1:21" ht="78.75" customHeight="1">
      <c r="A51" s="25" t="s">
        <v>211</v>
      </c>
      <c r="B51" s="26" t="s">
        <v>59</v>
      </c>
      <c r="C51" s="27" t="s">
        <v>60</v>
      </c>
      <c r="D51" s="28">
        <f t="shared" si="10"/>
        <v>0</v>
      </c>
      <c r="E51" s="28">
        <f t="shared" si="11"/>
        <v>0</v>
      </c>
      <c r="F51" s="58"/>
      <c r="G51" s="58"/>
      <c r="H51" s="28">
        <f t="shared" si="12"/>
        <v>0</v>
      </c>
      <c r="I51" s="58"/>
      <c r="J51" s="58"/>
      <c r="K51" s="58"/>
      <c r="L51" s="29"/>
      <c r="M51" s="28">
        <f t="shared" si="13"/>
        <v>0</v>
      </c>
      <c r="N51" s="58"/>
      <c r="O51" s="58"/>
      <c r="P51" s="58"/>
      <c r="Q51" s="58"/>
      <c r="R51" s="58"/>
      <c r="S51" s="58"/>
      <c r="T51" s="73"/>
      <c r="U51" s="83"/>
    </row>
    <row r="52" spans="1:21" ht="60.75" customHeight="1">
      <c r="A52" s="25" t="s">
        <v>227</v>
      </c>
      <c r="B52" s="26" t="s">
        <v>61</v>
      </c>
      <c r="C52" s="27" t="s">
        <v>62</v>
      </c>
      <c r="D52" s="28">
        <f t="shared" si="10"/>
        <v>4375385</v>
      </c>
      <c r="E52" s="28">
        <f t="shared" si="11"/>
        <v>4375385</v>
      </c>
      <c r="F52" s="29">
        <f>F53+F54</f>
        <v>896820</v>
      </c>
      <c r="G52" s="29">
        <f>G53+G54</f>
        <v>3478565</v>
      </c>
      <c r="H52" s="28">
        <f t="shared" si="12"/>
        <v>0</v>
      </c>
      <c r="I52" s="29">
        <f>I53+I54</f>
        <v>0</v>
      </c>
      <c r="J52" s="29">
        <f>J53+J54</f>
        <v>0</v>
      </c>
      <c r="K52" s="29">
        <f>K53+K54</f>
        <v>0</v>
      </c>
      <c r="L52" s="29"/>
      <c r="M52" s="28">
        <f t="shared" si="13"/>
        <v>0</v>
      </c>
      <c r="N52" s="29">
        <f t="shared" ref="N52:T52" si="15">N53+N54</f>
        <v>0</v>
      </c>
      <c r="O52" s="29">
        <f t="shared" si="15"/>
        <v>0</v>
      </c>
      <c r="P52" s="29">
        <f t="shared" si="15"/>
        <v>0</v>
      </c>
      <c r="Q52" s="29">
        <f t="shared" si="15"/>
        <v>0</v>
      </c>
      <c r="R52" s="29">
        <f t="shared" si="15"/>
        <v>0</v>
      </c>
      <c r="S52" s="29">
        <f t="shared" si="15"/>
        <v>0</v>
      </c>
      <c r="T52" s="30">
        <f t="shared" si="15"/>
        <v>0</v>
      </c>
      <c r="U52" s="83"/>
    </row>
    <row r="53" spans="1:21" ht="43.5" customHeight="1">
      <c r="A53" s="25" t="s">
        <v>63</v>
      </c>
      <c r="B53" s="26" t="s">
        <v>64</v>
      </c>
      <c r="C53" s="27" t="s">
        <v>62</v>
      </c>
      <c r="D53" s="28">
        <f t="shared" si="10"/>
        <v>4375385</v>
      </c>
      <c r="E53" s="28">
        <f t="shared" si="11"/>
        <v>4375385</v>
      </c>
      <c r="F53" s="58">
        <v>896820</v>
      </c>
      <c r="G53" s="58">
        <v>3478565</v>
      </c>
      <c r="H53" s="28">
        <f t="shared" si="12"/>
        <v>0</v>
      </c>
      <c r="I53" s="58"/>
      <c r="J53" s="58"/>
      <c r="K53" s="58"/>
      <c r="L53" s="29"/>
      <c r="M53" s="28">
        <f t="shared" si="13"/>
        <v>0</v>
      </c>
      <c r="N53" s="58"/>
      <c r="O53" s="58"/>
      <c r="P53" s="58"/>
      <c r="Q53" s="58"/>
      <c r="R53" s="58"/>
      <c r="S53" s="58"/>
      <c r="T53" s="73"/>
      <c r="U53" s="83"/>
    </row>
    <row r="54" spans="1:21" ht="21.75" customHeight="1">
      <c r="A54" s="25" t="s">
        <v>65</v>
      </c>
      <c r="B54" s="26" t="s">
        <v>66</v>
      </c>
      <c r="C54" s="27" t="s">
        <v>62</v>
      </c>
      <c r="D54" s="28">
        <f t="shared" si="10"/>
        <v>0</v>
      </c>
      <c r="E54" s="28">
        <f t="shared" si="11"/>
        <v>0</v>
      </c>
      <c r="F54" s="58"/>
      <c r="G54" s="58"/>
      <c r="H54" s="28">
        <f t="shared" si="12"/>
        <v>0</v>
      </c>
      <c r="I54" s="58"/>
      <c r="J54" s="58"/>
      <c r="K54" s="58"/>
      <c r="L54" s="29"/>
      <c r="M54" s="28">
        <f t="shared" si="13"/>
        <v>0</v>
      </c>
      <c r="N54" s="58"/>
      <c r="O54" s="58"/>
      <c r="P54" s="58"/>
      <c r="Q54" s="58"/>
      <c r="R54" s="58"/>
      <c r="S54" s="58"/>
      <c r="T54" s="73"/>
      <c r="U54" s="83"/>
    </row>
    <row r="55" spans="1:21" ht="39" customHeight="1">
      <c r="A55" s="25" t="s">
        <v>209</v>
      </c>
      <c r="B55" s="26" t="s">
        <v>67</v>
      </c>
      <c r="C55" s="27" t="s">
        <v>68</v>
      </c>
      <c r="D55" s="28">
        <f t="shared" si="10"/>
        <v>0</v>
      </c>
      <c r="E55" s="28">
        <f t="shared" si="11"/>
        <v>0</v>
      </c>
      <c r="F55" s="58"/>
      <c r="G55" s="58"/>
      <c r="H55" s="28">
        <f t="shared" si="12"/>
        <v>0</v>
      </c>
      <c r="I55" s="58"/>
      <c r="J55" s="58"/>
      <c r="K55" s="58"/>
      <c r="L55" s="29"/>
      <c r="M55" s="28">
        <f t="shared" si="13"/>
        <v>0</v>
      </c>
      <c r="N55" s="58"/>
      <c r="O55" s="58"/>
      <c r="P55" s="58"/>
      <c r="Q55" s="58"/>
      <c r="R55" s="58"/>
      <c r="S55" s="58"/>
      <c r="T55" s="73"/>
      <c r="U55" s="83"/>
    </row>
    <row r="56" spans="1:21" ht="33.75" customHeight="1">
      <c r="A56" s="25" t="s">
        <v>69</v>
      </c>
      <c r="B56" s="26" t="s">
        <v>70</v>
      </c>
      <c r="C56" s="27" t="s">
        <v>71</v>
      </c>
      <c r="D56" s="28">
        <f t="shared" si="10"/>
        <v>0</v>
      </c>
      <c r="E56" s="28">
        <f t="shared" si="11"/>
        <v>0</v>
      </c>
      <c r="F56" s="58"/>
      <c r="G56" s="58"/>
      <c r="H56" s="28">
        <f t="shared" si="12"/>
        <v>0</v>
      </c>
      <c r="I56" s="58"/>
      <c r="J56" s="58"/>
      <c r="K56" s="58"/>
      <c r="L56" s="29"/>
      <c r="M56" s="28">
        <f t="shared" si="13"/>
        <v>0</v>
      </c>
      <c r="N56" s="58"/>
      <c r="O56" s="58"/>
      <c r="P56" s="58"/>
      <c r="Q56" s="58"/>
      <c r="R56" s="58"/>
      <c r="S56" s="58"/>
      <c r="T56" s="73"/>
      <c r="U56" s="83"/>
    </row>
    <row r="57" spans="1:21" ht="33.75" customHeight="1">
      <c r="A57" s="25" t="s">
        <v>72</v>
      </c>
      <c r="B57" s="26" t="s">
        <v>73</v>
      </c>
      <c r="C57" s="27" t="s">
        <v>74</v>
      </c>
      <c r="D57" s="28">
        <f t="shared" si="10"/>
        <v>0</v>
      </c>
      <c r="E57" s="28">
        <f t="shared" si="11"/>
        <v>0</v>
      </c>
      <c r="F57" s="58"/>
      <c r="G57" s="58"/>
      <c r="H57" s="28">
        <f t="shared" si="12"/>
        <v>0</v>
      </c>
      <c r="I57" s="58"/>
      <c r="J57" s="58"/>
      <c r="K57" s="58"/>
      <c r="L57" s="29"/>
      <c r="M57" s="28">
        <f t="shared" si="13"/>
        <v>0</v>
      </c>
      <c r="N57" s="58"/>
      <c r="O57" s="58"/>
      <c r="P57" s="58"/>
      <c r="Q57" s="58"/>
      <c r="R57" s="58"/>
      <c r="S57" s="58"/>
      <c r="T57" s="73"/>
      <c r="U57" s="83"/>
    </row>
    <row r="58" spans="1:21" ht="39.75" customHeight="1">
      <c r="A58" s="25" t="s">
        <v>214</v>
      </c>
      <c r="B58" s="26" t="s">
        <v>212</v>
      </c>
      <c r="C58" s="27" t="s">
        <v>213</v>
      </c>
      <c r="D58" s="28">
        <f t="shared" si="10"/>
        <v>0</v>
      </c>
      <c r="E58" s="28">
        <f t="shared" si="11"/>
        <v>0</v>
      </c>
      <c r="F58" s="58"/>
      <c r="G58" s="58"/>
      <c r="H58" s="28">
        <f t="shared" si="12"/>
        <v>0</v>
      </c>
      <c r="I58" s="58"/>
      <c r="J58" s="58"/>
      <c r="K58" s="58"/>
      <c r="L58" s="29"/>
      <c r="M58" s="28">
        <f t="shared" si="13"/>
        <v>0</v>
      </c>
      <c r="N58" s="58"/>
      <c r="O58" s="58"/>
      <c r="P58" s="58"/>
      <c r="Q58" s="58"/>
      <c r="R58" s="58"/>
      <c r="S58" s="58"/>
      <c r="T58" s="73"/>
      <c r="U58" s="83"/>
    </row>
    <row r="59" spans="1:21" ht="56.25" customHeight="1">
      <c r="A59" s="25" t="s">
        <v>75</v>
      </c>
      <c r="B59" s="26" t="s">
        <v>76</v>
      </c>
      <c r="C59" s="27" t="s">
        <v>77</v>
      </c>
      <c r="D59" s="28">
        <f t="shared" si="10"/>
        <v>0</v>
      </c>
      <c r="E59" s="28">
        <f t="shared" si="11"/>
        <v>0</v>
      </c>
      <c r="F59" s="58"/>
      <c r="G59" s="58"/>
      <c r="H59" s="28">
        <f t="shared" si="12"/>
        <v>0</v>
      </c>
      <c r="I59" s="58"/>
      <c r="J59" s="58"/>
      <c r="K59" s="58"/>
      <c r="L59" s="29"/>
      <c r="M59" s="28">
        <f t="shared" si="13"/>
        <v>0</v>
      </c>
      <c r="N59" s="58"/>
      <c r="O59" s="58"/>
      <c r="P59" s="58"/>
      <c r="Q59" s="58"/>
      <c r="R59" s="58"/>
      <c r="S59" s="58"/>
      <c r="T59" s="73"/>
      <c r="U59" s="83"/>
    </row>
    <row r="60" spans="1:21" ht="17.25" customHeight="1">
      <c r="A60" s="25" t="s">
        <v>195</v>
      </c>
      <c r="B60" s="26" t="s">
        <v>78</v>
      </c>
      <c r="C60" s="27" t="s">
        <v>79</v>
      </c>
      <c r="D60" s="28">
        <f t="shared" si="10"/>
        <v>0</v>
      </c>
      <c r="E60" s="28">
        <f t="shared" si="11"/>
        <v>0</v>
      </c>
      <c r="F60" s="58"/>
      <c r="G60" s="58"/>
      <c r="H60" s="28">
        <f t="shared" si="12"/>
        <v>0</v>
      </c>
      <c r="I60" s="58"/>
      <c r="J60" s="58"/>
      <c r="K60" s="58"/>
      <c r="L60" s="29"/>
      <c r="M60" s="28">
        <f t="shared" si="13"/>
        <v>0</v>
      </c>
      <c r="N60" s="58"/>
      <c r="O60" s="58"/>
      <c r="P60" s="58"/>
      <c r="Q60" s="58"/>
      <c r="R60" s="58"/>
      <c r="S60" s="58"/>
      <c r="T60" s="73"/>
      <c r="U60" s="83"/>
    </row>
    <row r="61" spans="1:21" ht="22.5" customHeight="1">
      <c r="A61" s="25" t="s">
        <v>196</v>
      </c>
      <c r="B61" s="26" t="s">
        <v>80</v>
      </c>
      <c r="C61" s="27" t="s">
        <v>81</v>
      </c>
      <c r="D61" s="28">
        <f t="shared" si="10"/>
        <v>0</v>
      </c>
      <c r="E61" s="28">
        <f t="shared" si="11"/>
        <v>0</v>
      </c>
      <c r="F61" s="58"/>
      <c r="G61" s="58"/>
      <c r="H61" s="28">
        <f t="shared" si="12"/>
        <v>0</v>
      </c>
      <c r="I61" s="58"/>
      <c r="J61" s="58"/>
      <c r="K61" s="58"/>
      <c r="L61" s="29"/>
      <c r="M61" s="28">
        <f t="shared" si="13"/>
        <v>0</v>
      </c>
      <c r="N61" s="58"/>
      <c r="O61" s="58"/>
      <c r="P61" s="58"/>
      <c r="Q61" s="58"/>
      <c r="R61" s="58"/>
      <c r="S61" s="58"/>
      <c r="T61" s="73"/>
      <c r="U61" s="83"/>
    </row>
    <row r="62" spans="1:21" ht="22.5" customHeight="1">
      <c r="A62" s="25" t="s">
        <v>289</v>
      </c>
      <c r="B62" s="26" t="s">
        <v>80</v>
      </c>
      <c r="C62" s="27" t="s">
        <v>81</v>
      </c>
      <c r="D62" s="28">
        <f>E62+H62+L62+M62</f>
        <v>0</v>
      </c>
      <c r="E62" s="28">
        <f>F62+G62</f>
        <v>0</v>
      </c>
      <c r="F62" s="58"/>
      <c r="G62" s="58"/>
      <c r="H62" s="28">
        <f t="shared" si="12"/>
        <v>0</v>
      </c>
      <c r="I62" s="58"/>
      <c r="J62" s="58"/>
      <c r="K62" s="58"/>
      <c r="L62" s="29"/>
      <c r="M62" s="28">
        <f t="shared" si="13"/>
        <v>0</v>
      </c>
      <c r="N62" s="58"/>
      <c r="O62" s="58"/>
      <c r="P62" s="58"/>
      <c r="Q62" s="58"/>
      <c r="R62" s="58"/>
      <c r="S62" s="58"/>
      <c r="T62" s="73"/>
      <c r="U62" s="83"/>
    </row>
    <row r="63" spans="1:21" ht="22.5" customHeight="1">
      <c r="A63" s="25" t="s">
        <v>322</v>
      </c>
      <c r="B63" s="26">
        <v>2250</v>
      </c>
      <c r="C63" s="27">
        <v>253</v>
      </c>
      <c r="D63" s="28">
        <f>E63+H63+L63+M63</f>
        <v>0</v>
      </c>
      <c r="E63" s="28">
        <f>F63+G63</f>
        <v>0</v>
      </c>
      <c r="F63" s="58"/>
      <c r="G63" s="58"/>
      <c r="H63" s="28">
        <f t="shared" si="12"/>
        <v>0</v>
      </c>
      <c r="I63" s="58"/>
      <c r="J63" s="58"/>
      <c r="K63" s="58"/>
      <c r="L63" s="29"/>
      <c r="M63" s="28">
        <f t="shared" si="13"/>
        <v>0</v>
      </c>
      <c r="N63" s="58"/>
      <c r="O63" s="58"/>
      <c r="P63" s="58"/>
      <c r="Q63" s="58"/>
      <c r="R63" s="58"/>
      <c r="S63" s="58"/>
      <c r="T63" s="73"/>
      <c r="U63" s="83"/>
    </row>
    <row r="64" spans="1:21" ht="18.75" customHeight="1">
      <c r="A64" s="25" t="s">
        <v>82</v>
      </c>
      <c r="B64" s="26" t="s">
        <v>83</v>
      </c>
      <c r="C64" s="27" t="s">
        <v>84</v>
      </c>
      <c r="D64" s="28">
        <f t="shared" si="10"/>
        <v>241795</v>
      </c>
      <c r="E64" s="28">
        <f t="shared" si="11"/>
        <v>241795</v>
      </c>
      <c r="F64" s="29">
        <f>SUM(F65:F68)</f>
        <v>241795</v>
      </c>
      <c r="G64" s="29">
        <f>SUM(G65:G68)</f>
        <v>0</v>
      </c>
      <c r="H64" s="28">
        <f t="shared" si="12"/>
        <v>0</v>
      </c>
      <c r="I64" s="29">
        <f>SUM(I65:I68)</f>
        <v>0</v>
      </c>
      <c r="J64" s="29">
        <f>SUM(J65:J68)</f>
        <v>0</v>
      </c>
      <c r="K64" s="29">
        <f>SUM(K65:K68)</f>
        <v>0</v>
      </c>
      <c r="L64" s="29"/>
      <c r="M64" s="28">
        <f t="shared" si="13"/>
        <v>0</v>
      </c>
      <c r="N64" s="29">
        <f>SUM(N65:N68)</f>
        <v>0</v>
      </c>
      <c r="O64" s="29">
        <f t="shared" ref="O64:T64" si="16">SUM(O65:O68)</f>
        <v>0</v>
      </c>
      <c r="P64" s="29">
        <f t="shared" si="16"/>
        <v>0</v>
      </c>
      <c r="Q64" s="29">
        <f t="shared" si="16"/>
        <v>0</v>
      </c>
      <c r="R64" s="29">
        <f t="shared" si="16"/>
        <v>0</v>
      </c>
      <c r="S64" s="29">
        <f t="shared" si="16"/>
        <v>0</v>
      </c>
      <c r="T64" s="30">
        <f t="shared" si="16"/>
        <v>0</v>
      </c>
      <c r="U64" s="83"/>
    </row>
    <row r="65" spans="1:21" ht="33.75" customHeight="1">
      <c r="A65" s="25" t="s">
        <v>323</v>
      </c>
      <c r="B65" s="26" t="s">
        <v>86</v>
      </c>
      <c r="C65" s="27" t="s">
        <v>87</v>
      </c>
      <c r="D65" s="28">
        <f t="shared" si="10"/>
        <v>126119</v>
      </c>
      <c r="E65" s="28">
        <f t="shared" si="11"/>
        <v>126119</v>
      </c>
      <c r="F65" s="58">
        <v>126119</v>
      </c>
      <c r="G65" s="58"/>
      <c r="H65" s="28">
        <f t="shared" si="12"/>
        <v>0</v>
      </c>
      <c r="I65" s="58"/>
      <c r="J65" s="58"/>
      <c r="K65" s="58"/>
      <c r="L65" s="29"/>
      <c r="M65" s="28">
        <f t="shared" si="13"/>
        <v>0</v>
      </c>
      <c r="N65" s="58"/>
      <c r="O65" s="58"/>
      <c r="P65" s="58"/>
      <c r="Q65" s="58"/>
      <c r="R65" s="58"/>
      <c r="S65" s="58"/>
      <c r="T65" s="73"/>
      <c r="U65" s="83"/>
    </row>
    <row r="66" spans="1:21" ht="24" customHeight="1">
      <c r="A66" s="25" t="s">
        <v>324</v>
      </c>
      <c r="B66" s="26">
        <v>2310</v>
      </c>
      <c r="C66" s="27">
        <v>851</v>
      </c>
      <c r="D66" s="28">
        <f t="shared" si="10"/>
        <v>115676</v>
      </c>
      <c r="E66" s="28">
        <f t="shared" si="11"/>
        <v>115676</v>
      </c>
      <c r="F66" s="58">
        <v>115676</v>
      </c>
      <c r="G66" s="58"/>
      <c r="H66" s="28">
        <f t="shared" si="12"/>
        <v>0</v>
      </c>
      <c r="I66" s="58"/>
      <c r="J66" s="58"/>
      <c r="K66" s="58"/>
      <c r="L66" s="29"/>
      <c r="M66" s="28">
        <f t="shared" si="13"/>
        <v>0</v>
      </c>
      <c r="N66" s="58"/>
      <c r="O66" s="58"/>
      <c r="P66" s="58"/>
      <c r="Q66" s="58"/>
      <c r="R66" s="58"/>
      <c r="S66" s="58"/>
      <c r="T66" s="73"/>
      <c r="U66" s="83"/>
    </row>
    <row r="67" spans="1:21" ht="23.25" customHeight="1">
      <c r="A67" s="25" t="s">
        <v>325</v>
      </c>
      <c r="B67" s="26" t="s">
        <v>88</v>
      </c>
      <c r="C67" s="27" t="s">
        <v>89</v>
      </c>
      <c r="D67" s="28">
        <f t="shared" si="10"/>
        <v>0</v>
      </c>
      <c r="E67" s="28">
        <f t="shared" si="11"/>
        <v>0</v>
      </c>
      <c r="F67" s="58"/>
      <c r="G67" s="58"/>
      <c r="H67" s="28">
        <f t="shared" si="12"/>
        <v>0</v>
      </c>
      <c r="I67" s="58"/>
      <c r="J67" s="58"/>
      <c r="K67" s="58"/>
      <c r="L67" s="29"/>
      <c r="M67" s="28">
        <f t="shared" si="13"/>
        <v>0</v>
      </c>
      <c r="N67" s="58"/>
      <c r="O67" s="58"/>
      <c r="P67" s="58"/>
      <c r="Q67" s="58"/>
      <c r="R67" s="58"/>
      <c r="S67" s="58"/>
      <c r="T67" s="73"/>
      <c r="U67" s="83"/>
    </row>
    <row r="68" spans="1:21" ht="24" customHeight="1">
      <c r="A68" s="25" t="s">
        <v>215</v>
      </c>
      <c r="B68" s="26" t="s">
        <v>90</v>
      </c>
      <c r="C68" s="27" t="s">
        <v>91</v>
      </c>
      <c r="D68" s="28">
        <f t="shared" si="10"/>
        <v>0</v>
      </c>
      <c r="E68" s="28">
        <f t="shared" si="11"/>
        <v>0</v>
      </c>
      <c r="F68" s="58">
        <v>0</v>
      </c>
      <c r="G68" s="58"/>
      <c r="H68" s="28">
        <f t="shared" si="12"/>
        <v>0</v>
      </c>
      <c r="I68" s="58"/>
      <c r="J68" s="58"/>
      <c r="K68" s="58"/>
      <c r="L68" s="29"/>
      <c r="M68" s="28">
        <f t="shared" si="13"/>
        <v>0</v>
      </c>
      <c r="N68" s="58"/>
      <c r="O68" s="58"/>
      <c r="P68" s="58"/>
      <c r="Q68" s="58"/>
      <c r="R68" s="58"/>
      <c r="S68" s="58"/>
      <c r="T68" s="73"/>
      <c r="U68" s="83"/>
    </row>
    <row r="69" spans="1:21" ht="33.75" customHeight="1">
      <c r="A69" s="25" t="s">
        <v>92</v>
      </c>
      <c r="B69" s="26" t="s">
        <v>93</v>
      </c>
      <c r="C69" s="27" t="s">
        <v>29</v>
      </c>
      <c r="D69" s="28">
        <f t="shared" si="10"/>
        <v>0</v>
      </c>
      <c r="E69" s="28">
        <f t="shared" si="11"/>
        <v>0</v>
      </c>
      <c r="F69" s="58"/>
      <c r="G69" s="58"/>
      <c r="H69" s="28">
        <f t="shared" si="12"/>
        <v>0</v>
      </c>
      <c r="I69" s="58"/>
      <c r="J69" s="58"/>
      <c r="K69" s="58"/>
      <c r="L69" s="29"/>
      <c r="M69" s="28">
        <f t="shared" si="13"/>
        <v>0</v>
      </c>
      <c r="N69" s="58"/>
      <c r="O69" s="58"/>
      <c r="P69" s="58"/>
      <c r="Q69" s="58"/>
      <c r="R69" s="58"/>
      <c r="S69" s="58"/>
      <c r="T69" s="73"/>
      <c r="U69" s="83"/>
    </row>
    <row r="70" spans="1:21" ht="54" customHeight="1">
      <c r="A70" s="25" t="s">
        <v>94</v>
      </c>
      <c r="B70" s="26" t="s">
        <v>95</v>
      </c>
      <c r="C70" s="27" t="s">
        <v>96</v>
      </c>
      <c r="D70" s="28">
        <f t="shared" si="10"/>
        <v>0</v>
      </c>
      <c r="E70" s="28">
        <f t="shared" si="11"/>
        <v>0</v>
      </c>
      <c r="F70" s="58"/>
      <c r="G70" s="58"/>
      <c r="H70" s="28">
        <f t="shared" si="12"/>
        <v>0</v>
      </c>
      <c r="I70" s="58"/>
      <c r="J70" s="58"/>
      <c r="K70" s="58"/>
      <c r="L70" s="29"/>
      <c r="M70" s="28">
        <f t="shared" si="13"/>
        <v>0</v>
      </c>
      <c r="N70" s="58"/>
      <c r="O70" s="58"/>
      <c r="P70" s="58"/>
      <c r="Q70" s="58"/>
      <c r="R70" s="58"/>
      <c r="S70" s="58"/>
      <c r="T70" s="73"/>
      <c r="U70" s="83"/>
    </row>
    <row r="71" spans="1:21" ht="43.5" customHeight="1">
      <c r="A71" s="25" t="s">
        <v>329</v>
      </c>
      <c r="B71" s="26" t="s">
        <v>97</v>
      </c>
      <c r="C71" s="27" t="s">
        <v>29</v>
      </c>
      <c r="D71" s="28">
        <f t="shared" si="10"/>
        <v>0</v>
      </c>
      <c r="E71" s="28">
        <f t="shared" si="11"/>
        <v>0</v>
      </c>
      <c r="F71" s="58"/>
      <c r="G71" s="58"/>
      <c r="H71" s="28">
        <f t="shared" si="12"/>
        <v>0</v>
      </c>
      <c r="I71" s="58"/>
      <c r="J71" s="58"/>
      <c r="K71" s="58"/>
      <c r="L71" s="29"/>
      <c r="M71" s="28">
        <f t="shared" si="13"/>
        <v>0</v>
      </c>
      <c r="N71" s="58"/>
      <c r="O71" s="58"/>
      <c r="P71" s="58"/>
      <c r="Q71" s="58"/>
      <c r="R71" s="58"/>
      <c r="S71" s="58"/>
      <c r="T71" s="73"/>
      <c r="U71" s="83"/>
    </row>
    <row r="72" spans="1:21" ht="54.75" customHeight="1">
      <c r="A72" s="25" t="s">
        <v>98</v>
      </c>
      <c r="B72" s="26" t="s">
        <v>99</v>
      </c>
      <c r="C72" s="27" t="s">
        <v>100</v>
      </c>
      <c r="D72" s="28">
        <f t="shared" si="10"/>
        <v>0</v>
      </c>
      <c r="E72" s="28">
        <f t="shared" si="11"/>
        <v>0</v>
      </c>
      <c r="F72" s="58"/>
      <c r="G72" s="58"/>
      <c r="H72" s="28">
        <f t="shared" si="12"/>
        <v>0</v>
      </c>
      <c r="I72" s="58"/>
      <c r="J72" s="58"/>
      <c r="K72" s="58"/>
      <c r="L72" s="29"/>
      <c r="M72" s="28">
        <f t="shared" si="13"/>
        <v>0</v>
      </c>
      <c r="N72" s="58"/>
      <c r="O72" s="58"/>
      <c r="P72" s="58"/>
      <c r="Q72" s="58"/>
      <c r="R72" s="58"/>
      <c r="S72" s="58"/>
      <c r="T72" s="73"/>
      <c r="U72" s="83"/>
    </row>
    <row r="73" spans="1:21" ht="24.75" customHeight="1">
      <c r="A73" s="25" t="s">
        <v>327</v>
      </c>
      <c r="B73" s="26" t="s">
        <v>101</v>
      </c>
      <c r="C73" s="27" t="s">
        <v>29</v>
      </c>
      <c r="D73" s="28">
        <f t="shared" si="10"/>
        <v>4419037.57</v>
      </c>
      <c r="E73" s="28">
        <f t="shared" si="11"/>
        <v>2979266</v>
      </c>
      <c r="F73" s="29">
        <f>F74+F75+F76+F77</f>
        <v>2829646</v>
      </c>
      <c r="G73" s="29">
        <f>G74+G75+G76+G77</f>
        <v>149620</v>
      </c>
      <c r="H73" s="28">
        <f t="shared" si="12"/>
        <v>0</v>
      </c>
      <c r="I73" s="29">
        <f>I74+I75+I76+I77</f>
        <v>0</v>
      </c>
      <c r="J73" s="29">
        <f>J74+J75+J76+J77</f>
        <v>0</v>
      </c>
      <c r="K73" s="29">
        <f>K74+K75+K76+K77</f>
        <v>0</v>
      </c>
      <c r="L73" s="29">
        <f>L74+L75+L76+L77</f>
        <v>0</v>
      </c>
      <c r="M73" s="28">
        <f t="shared" si="13"/>
        <v>1439771.57</v>
      </c>
      <c r="N73" s="29">
        <f t="shared" ref="N73:T73" si="17">N74+N75+N76+N77</f>
        <v>0</v>
      </c>
      <c r="O73" s="29">
        <f t="shared" si="17"/>
        <v>1289771.57</v>
      </c>
      <c r="P73" s="29">
        <f t="shared" si="17"/>
        <v>0</v>
      </c>
      <c r="Q73" s="29">
        <f t="shared" si="17"/>
        <v>0</v>
      </c>
      <c r="R73" s="29">
        <f t="shared" si="17"/>
        <v>0</v>
      </c>
      <c r="S73" s="29">
        <f t="shared" si="17"/>
        <v>0</v>
      </c>
      <c r="T73" s="30">
        <f t="shared" si="17"/>
        <v>150000</v>
      </c>
      <c r="U73" s="83"/>
    </row>
    <row r="74" spans="1:21" ht="61.5" customHeight="1">
      <c r="A74" s="25" t="s">
        <v>216</v>
      </c>
      <c r="B74" s="26" t="s">
        <v>102</v>
      </c>
      <c r="C74" s="27" t="s">
        <v>103</v>
      </c>
      <c r="D74" s="28">
        <f t="shared" si="10"/>
        <v>0</v>
      </c>
      <c r="E74" s="28">
        <f t="shared" si="11"/>
        <v>0</v>
      </c>
      <c r="F74" s="57"/>
      <c r="G74" s="57"/>
      <c r="H74" s="28">
        <f t="shared" si="12"/>
        <v>0</v>
      </c>
      <c r="I74" s="57"/>
      <c r="J74" s="57"/>
      <c r="K74" s="57"/>
      <c r="L74" s="57"/>
      <c r="M74" s="28">
        <f t="shared" si="13"/>
        <v>0</v>
      </c>
      <c r="N74" s="57"/>
      <c r="O74" s="57"/>
      <c r="P74" s="57"/>
      <c r="Q74" s="57"/>
      <c r="R74" s="57"/>
      <c r="S74" s="57"/>
      <c r="T74" s="74"/>
      <c r="U74" s="83"/>
    </row>
    <row r="75" spans="1:21" ht="47.25" customHeight="1">
      <c r="A75" s="25" t="s">
        <v>217</v>
      </c>
      <c r="B75" s="26" t="s">
        <v>104</v>
      </c>
      <c r="C75" s="27" t="s">
        <v>105</v>
      </c>
      <c r="D75" s="28">
        <f t="shared" si="10"/>
        <v>0</v>
      </c>
      <c r="E75" s="28">
        <f t="shared" si="11"/>
        <v>0</v>
      </c>
      <c r="F75" s="57"/>
      <c r="G75" s="57"/>
      <c r="H75" s="28">
        <f t="shared" si="12"/>
        <v>0</v>
      </c>
      <c r="I75" s="57"/>
      <c r="J75" s="57"/>
      <c r="K75" s="57"/>
      <c r="L75" s="57"/>
      <c r="M75" s="28">
        <f t="shared" si="13"/>
        <v>0</v>
      </c>
      <c r="N75" s="57"/>
      <c r="O75" s="57"/>
      <c r="P75" s="57"/>
      <c r="Q75" s="57"/>
      <c r="R75" s="57"/>
      <c r="S75" s="57"/>
      <c r="T75" s="74"/>
      <c r="U75" s="83"/>
    </row>
    <row r="76" spans="1:21" ht="41.25" customHeight="1">
      <c r="A76" s="25" t="s">
        <v>218</v>
      </c>
      <c r="B76" s="26" t="s">
        <v>106</v>
      </c>
      <c r="C76" s="27" t="s">
        <v>107</v>
      </c>
      <c r="D76" s="28">
        <f t="shared" si="10"/>
        <v>0</v>
      </c>
      <c r="E76" s="28">
        <f t="shared" si="11"/>
        <v>0</v>
      </c>
      <c r="F76" s="57"/>
      <c r="G76" s="57"/>
      <c r="H76" s="28">
        <f t="shared" si="12"/>
        <v>0</v>
      </c>
      <c r="I76" s="57"/>
      <c r="J76" s="57"/>
      <c r="K76" s="57"/>
      <c r="L76" s="57"/>
      <c r="M76" s="28">
        <f t="shared" si="13"/>
        <v>0</v>
      </c>
      <c r="N76" s="57"/>
      <c r="O76" s="57"/>
      <c r="P76" s="57"/>
      <c r="Q76" s="57"/>
      <c r="R76" s="57"/>
      <c r="S76" s="57"/>
      <c r="T76" s="74"/>
      <c r="U76" s="83"/>
    </row>
    <row r="77" spans="1:21" ht="41.25" customHeight="1">
      <c r="A77" s="25" t="s">
        <v>219</v>
      </c>
      <c r="B77" s="26" t="s">
        <v>108</v>
      </c>
      <c r="C77" s="27" t="s">
        <v>109</v>
      </c>
      <c r="D77" s="28">
        <f t="shared" si="10"/>
        <v>4419037.57</v>
      </c>
      <c r="E77" s="28">
        <f t="shared" si="11"/>
        <v>2979266</v>
      </c>
      <c r="F77" s="29">
        <f>F78+F79+F80+F87+F88+F89+F91+F92+F95</f>
        <v>2829646</v>
      </c>
      <c r="G77" s="29">
        <f>G78+G79+G80+G87+G88+G89+G91+G92</f>
        <v>149620</v>
      </c>
      <c r="H77" s="28">
        <f t="shared" si="12"/>
        <v>0</v>
      </c>
      <c r="I77" s="29">
        <f>I78+I79+I80+I87+I88+I89+I91+I92</f>
        <v>0</v>
      </c>
      <c r="J77" s="29">
        <f>J78+J79+J80+J87+J88+J89+J91+J92</f>
        <v>0</v>
      </c>
      <c r="K77" s="29">
        <f>K78+K79+K80+K87+K88+K89+K91+K92</f>
        <v>0</v>
      </c>
      <c r="L77" s="29">
        <f>L78+L79+L80+L87+L88+L89+L91+L92</f>
        <v>0</v>
      </c>
      <c r="M77" s="28">
        <f t="shared" si="13"/>
        <v>1439771.57</v>
      </c>
      <c r="N77" s="29">
        <f t="shared" ref="N77:T77" si="18">N78+N79+N80+N87+N88+N89+N91+N92</f>
        <v>0</v>
      </c>
      <c r="O77" s="29">
        <f t="shared" si="18"/>
        <v>1289771.57</v>
      </c>
      <c r="P77" s="29">
        <f t="shared" si="18"/>
        <v>0</v>
      </c>
      <c r="Q77" s="29">
        <f t="shared" si="18"/>
        <v>0</v>
      </c>
      <c r="R77" s="29">
        <f t="shared" si="18"/>
        <v>0</v>
      </c>
      <c r="S77" s="29">
        <f t="shared" si="18"/>
        <v>0</v>
      </c>
      <c r="T77" s="30">
        <f t="shared" si="18"/>
        <v>150000</v>
      </c>
      <c r="U77" s="83"/>
    </row>
    <row r="78" spans="1:21" ht="26.25" customHeight="1">
      <c r="A78" s="25" t="s">
        <v>290</v>
      </c>
      <c r="B78" s="26" t="s">
        <v>108</v>
      </c>
      <c r="C78" s="27" t="s">
        <v>109</v>
      </c>
      <c r="D78" s="28">
        <f t="shared" si="10"/>
        <v>80000</v>
      </c>
      <c r="E78" s="28">
        <f t="shared" si="11"/>
        <v>80000</v>
      </c>
      <c r="F78" s="58">
        <v>80000</v>
      </c>
      <c r="G78" s="58"/>
      <c r="H78" s="28">
        <f t="shared" si="12"/>
        <v>0</v>
      </c>
      <c r="I78" s="58"/>
      <c r="J78" s="58"/>
      <c r="K78" s="58"/>
      <c r="L78" s="58"/>
      <c r="M78" s="28">
        <f t="shared" si="13"/>
        <v>0</v>
      </c>
      <c r="N78" s="58"/>
      <c r="O78" s="58"/>
      <c r="P78" s="58"/>
      <c r="Q78" s="58"/>
      <c r="R78" s="58"/>
      <c r="S78" s="58"/>
      <c r="T78" s="73"/>
      <c r="U78" s="83"/>
    </row>
    <row r="79" spans="1:21" ht="24" customHeight="1">
      <c r="A79" s="25" t="s">
        <v>291</v>
      </c>
      <c r="B79" s="26" t="s">
        <v>108</v>
      </c>
      <c r="C79" s="27" t="s">
        <v>109</v>
      </c>
      <c r="D79" s="28">
        <f t="shared" si="10"/>
        <v>0</v>
      </c>
      <c r="E79" s="28">
        <f t="shared" si="11"/>
        <v>0</v>
      </c>
      <c r="F79" s="58"/>
      <c r="G79" s="58"/>
      <c r="H79" s="28">
        <f t="shared" si="12"/>
        <v>0</v>
      </c>
      <c r="I79" s="58"/>
      <c r="J79" s="58"/>
      <c r="K79" s="58"/>
      <c r="L79" s="58"/>
      <c r="M79" s="28">
        <f t="shared" si="13"/>
        <v>0</v>
      </c>
      <c r="N79" s="58"/>
      <c r="O79" s="58"/>
      <c r="P79" s="58"/>
      <c r="Q79" s="58"/>
      <c r="R79" s="58"/>
      <c r="S79" s="58"/>
      <c r="T79" s="73"/>
      <c r="U79" s="83"/>
    </row>
    <row r="80" spans="1:21" ht="26.25" customHeight="1">
      <c r="A80" s="25" t="s">
        <v>292</v>
      </c>
      <c r="B80" s="26" t="s">
        <v>108</v>
      </c>
      <c r="C80" s="27" t="s">
        <v>109</v>
      </c>
      <c r="D80" s="28">
        <f t="shared" si="10"/>
        <v>1296500</v>
      </c>
      <c r="E80" s="28">
        <f t="shared" si="11"/>
        <v>1296500</v>
      </c>
      <c r="F80" s="29">
        <f>F81+F82+F83+F84+F85+F86</f>
        <v>1296500</v>
      </c>
      <c r="G80" s="29">
        <f>G81+G82+G83+G84+G85+G86</f>
        <v>0</v>
      </c>
      <c r="H80" s="28">
        <f t="shared" si="12"/>
        <v>0</v>
      </c>
      <c r="I80" s="29">
        <f>I81+I82+I83+I84+I85+I86</f>
        <v>0</v>
      </c>
      <c r="J80" s="29">
        <f>J81+J82+J83+J84+J85+J86</f>
        <v>0</v>
      </c>
      <c r="K80" s="29">
        <f>K81+K82+K83+K84+K85+K86</f>
        <v>0</v>
      </c>
      <c r="L80" s="29">
        <f>L81+L82+L83+L84+L85+L86</f>
        <v>0</v>
      </c>
      <c r="M80" s="28">
        <f t="shared" si="13"/>
        <v>0</v>
      </c>
      <c r="N80" s="29">
        <f t="shared" ref="N80:T80" si="19">N81+N82+N83+N84+N85+N86</f>
        <v>0</v>
      </c>
      <c r="O80" s="29">
        <f t="shared" si="19"/>
        <v>0</v>
      </c>
      <c r="P80" s="29">
        <f t="shared" si="19"/>
        <v>0</v>
      </c>
      <c r="Q80" s="29">
        <f t="shared" si="19"/>
        <v>0</v>
      </c>
      <c r="R80" s="29">
        <f t="shared" si="19"/>
        <v>0</v>
      </c>
      <c r="S80" s="29">
        <f t="shared" si="19"/>
        <v>0</v>
      </c>
      <c r="T80" s="30">
        <f t="shared" si="19"/>
        <v>0</v>
      </c>
      <c r="U80" s="83"/>
    </row>
    <row r="81" spans="1:21" ht="26.25" customHeight="1">
      <c r="A81" s="25" t="s">
        <v>293</v>
      </c>
      <c r="B81" s="26" t="s">
        <v>108</v>
      </c>
      <c r="C81" s="27" t="s">
        <v>109</v>
      </c>
      <c r="D81" s="28">
        <f t="shared" si="10"/>
        <v>560000</v>
      </c>
      <c r="E81" s="28">
        <f t="shared" si="11"/>
        <v>560000</v>
      </c>
      <c r="F81" s="58">
        <v>560000</v>
      </c>
      <c r="G81" s="58"/>
      <c r="H81" s="28">
        <f t="shared" si="12"/>
        <v>0</v>
      </c>
      <c r="I81" s="58"/>
      <c r="J81" s="58"/>
      <c r="K81" s="58"/>
      <c r="L81" s="58"/>
      <c r="M81" s="28">
        <f t="shared" si="13"/>
        <v>0</v>
      </c>
      <c r="N81" s="58"/>
      <c r="O81" s="58"/>
      <c r="P81" s="58"/>
      <c r="Q81" s="58"/>
      <c r="R81" s="58"/>
      <c r="S81" s="58"/>
      <c r="T81" s="73"/>
      <c r="U81" s="83"/>
    </row>
    <row r="82" spans="1:21" ht="21" customHeight="1">
      <c r="A82" s="25" t="s">
        <v>294</v>
      </c>
      <c r="B82" s="26" t="s">
        <v>108</v>
      </c>
      <c r="C82" s="27" t="s">
        <v>109</v>
      </c>
      <c r="D82" s="28">
        <f t="shared" si="10"/>
        <v>101400</v>
      </c>
      <c r="E82" s="28">
        <f t="shared" si="11"/>
        <v>101400</v>
      </c>
      <c r="F82" s="58">
        <v>101400</v>
      </c>
      <c r="G82" s="58"/>
      <c r="H82" s="28">
        <f t="shared" si="12"/>
        <v>0</v>
      </c>
      <c r="I82" s="58"/>
      <c r="J82" s="58"/>
      <c r="K82" s="58"/>
      <c r="L82" s="58"/>
      <c r="M82" s="28">
        <f t="shared" si="13"/>
        <v>0</v>
      </c>
      <c r="N82" s="58"/>
      <c r="O82" s="58"/>
      <c r="P82" s="58"/>
      <c r="Q82" s="58"/>
      <c r="R82" s="58"/>
      <c r="S82" s="58"/>
      <c r="T82" s="73"/>
      <c r="U82" s="83"/>
    </row>
    <row r="83" spans="1:21" ht="24" customHeight="1">
      <c r="A83" s="25" t="s">
        <v>295</v>
      </c>
      <c r="B83" s="26" t="s">
        <v>108</v>
      </c>
      <c r="C83" s="27" t="s">
        <v>109</v>
      </c>
      <c r="D83" s="28">
        <f t="shared" si="10"/>
        <v>500100</v>
      </c>
      <c r="E83" s="28">
        <f t="shared" si="11"/>
        <v>500100</v>
      </c>
      <c r="F83" s="58">
        <v>500100</v>
      </c>
      <c r="G83" s="58"/>
      <c r="H83" s="28">
        <f t="shared" si="12"/>
        <v>0</v>
      </c>
      <c r="I83" s="58"/>
      <c r="J83" s="58"/>
      <c r="K83" s="58"/>
      <c r="L83" s="58"/>
      <c r="M83" s="28">
        <f t="shared" si="13"/>
        <v>0</v>
      </c>
      <c r="N83" s="58"/>
      <c r="O83" s="58"/>
      <c r="P83" s="58"/>
      <c r="Q83" s="58"/>
      <c r="R83" s="58"/>
      <c r="S83" s="58"/>
      <c r="T83" s="73"/>
      <c r="U83" s="83"/>
    </row>
    <row r="84" spans="1:21" ht="24.75" customHeight="1">
      <c r="A84" s="25" t="s">
        <v>296</v>
      </c>
      <c r="B84" s="26" t="s">
        <v>108</v>
      </c>
      <c r="C84" s="27" t="s">
        <v>109</v>
      </c>
      <c r="D84" s="28">
        <f t="shared" si="10"/>
        <v>90000</v>
      </c>
      <c r="E84" s="28">
        <f t="shared" si="11"/>
        <v>90000</v>
      </c>
      <c r="F84" s="58">
        <v>90000</v>
      </c>
      <c r="G84" s="58"/>
      <c r="H84" s="28">
        <f t="shared" si="12"/>
        <v>0</v>
      </c>
      <c r="I84" s="58"/>
      <c r="J84" s="58"/>
      <c r="K84" s="58"/>
      <c r="L84" s="58"/>
      <c r="M84" s="28">
        <f t="shared" si="13"/>
        <v>0</v>
      </c>
      <c r="N84" s="58"/>
      <c r="O84" s="58"/>
      <c r="P84" s="58"/>
      <c r="Q84" s="58"/>
      <c r="R84" s="58"/>
      <c r="S84" s="58"/>
      <c r="T84" s="73"/>
      <c r="U84" s="83"/>
    </row>
    <row r="85" spans="1:21" ht="26.25" customHeight="1">
      <c r="A85" s="25" t="s">
        <v>297</v>
      </c>
      <c r="B85" s="26" t="s">
        <v>108</v>
      </c>
      <c r="C85" s="27" t="s">
        <v>109</v>
      </c>
      <c r="D85" s="28">
        <f t="shared" si="10"/>
        <v>45000</v>
      </c>
      <c r="E85" s="28">
        <f t="shared" si="11"/>
        <v>45000</v>
      </c>
      <c r="F85" s="58">
        <v>45000</v>
      </c>
      <c r="G85" s="58"/>
      <c r="H85" s="28">
        <f t="shared" si="12"/>
        <v>0</v>
      </c>
      <c r="I85" s="58"/>
      <c r="J85" s="58"/>
      <c r="K85" s="58"/>
      <c r="L85" s="58"/>
      <c r="M85" s="28">
        <f t="shared" si="13"/>
        <v>0</v>
      </c>
      <c r="N85" s="58"/>
      <c r="O85" s="58"/>
      <c r="P85" s="58"/>
      <c r="Q85" s="58"/>
      <c r="R85" s="58"/>
      <c r="S85" s="58"/>
      <c r="T85" s="73"/>
      <c r="U85" s="83"/>
    </row>
    <row r="86" spans="1:21" ht="28.5" customHeight="1">
      <c r="A86" s="25" t="s">
        <v>328</v>
      </c>
      <c r="B86" s="26" t="s">
        <v>108</v>
      </c>
      <c r="C86" s="27" t="s">
        <v>109</v>
      </c>
      <c r="D86" s="28">
        <f t="shared" si="10"/>
        <v>0</v>
      </c>
      <c r="E86" s="28">
        <f t="shared" si="11"/>
        <v>0</v>
      </c>
      <c r="F86" s="58"/>
      <c r="G86" s="58"/>
      <c r="H86" s="28">
        <f t="shared" si="12"/>
        <v>0</v>
      </c>
      <c r="I86" s="58"/>
      <c r="J86" s="58"/>
      <c r="K86" s="58"/>
      <c r="L86" s="58"/>
      <c r="M86" s="28">
        <f t="shared" si="13"/>
        <v>0</v>
      </c>
      <c r="N86" s="58"/>
      <c r="O86" s="58"/>
      <c r="P86" s="58"/>
      <c r="Q86" s="58"/>
      <c r="R86" s="58"/>
      <c r="S86" s="58"/>
      <c r="T86" s="73"/>
      <c r="U86" s="83"/>
    </row>
    <row r="87" spans="1:21" ht="31.5" customHeight="1">
      <c r="A87" s="25" t="s">
        <v>298</v>
      </c>
      <c r="B87" s="26" t="s">
        <v>108</v>
      </c>
      <c r="C87" s="27" t="s">
        <v>109</v>
      </c>
      <c r="D87" s="28">
        <f t="shared" si="10"/>
        <v>16400</v>
      </c>
      <c r="E87" s="28">
        <f t="shared" si="11"/>
        <v>16400</v>
      </c>
      <c r="F87" s="58">
        <v>16400</v>
      </c>
      <c r="G87" s="58"/>
      <c r="H87" s="28">
        <f t="shared" si="12"/>
        <v>0</v>
      </c>
      <c r="I87" s="58"/>
      <c r="J87" s="58"/>
      <c r="K87" s="58"/>
      <c r="L87" s="58"/>
      <c r="M87" s="28">
        <f t="shared" si="13"/>
        <v>0</v>
      </c>
      <c r="N87" s="58"/>
      <c r="O87" s="58"/>
      <c r="P87" s="58"/>
      <c r="Q87" s="58"/>
      <c r="R87" s="58"/>
      <c r="S87" s="58"/>
      <c r="T87" s="73"/>
      <c r="U87" s="83"/>
    </row>
    <row r="88" spans="1:21" ht="27.75" customHeight="1">
      <c r="A88" s="25" t="s">
        <v>299</v>
      </c>
      <c r="B88" s="26" t="s">
        <v>108</v>
      </c>
      <c r="C88" s="27" t="s">
        <v>109</v>
      </c>
      <c r="D88" s="28">
        <f t="shared" si="10"/>
        <v>320000</v>
      </c>
      <c r="E88" s="28">
        <f t="shared" si="11"/>
        <v>320000</v>
      </c>
      <c r="F88" s="58">
        <v>320000</v>
      </c>
      <c r="G88" s="58"/>
      <c r="H88" s="28">
        <f t="shared" si="12"/>
        <v>0</v>
      </c>
      <c r="I88" s="58"/>
      <c r="J88" s="58"/>
      <c r="K88" s="58"/>
      <c r="L88" s="58"/>
      <c r="M88" s="28">
        <f t="shared" si="13"/>
        <v>0</v>
      </c>
      <c r="N88" s="58"/>
      <c r="O88" s="58"/>
      <c r="P88" s="58"/>
      <c r="Q88" s="58"/>
      <c r="R88" s="58"/>
      <c r="S88" s="58"/>
      <c r="T88" s="73"/>
      <c r="U88" s="83"/>
    </row>
    <row r="89" spans="1:21" ht="28.5" customHeight="1">
      <c r="A89" s="25" t="s">
        <v>300</v>
      </c>
      <c r="B89" s="26" t="s">
        <v>108</v>
      </c>
      <c r="C89" s="27" t="s">
        <v>109</v>
      </c>
      <c r="D89" s="28">
        <f t="shared" si="10"/>
        <v>350000</v>
      </c>
      <c r="E89" s="28">
        <f t="shared" si="11"/>
        <v>350000</v>
      </c>
      <c r="F89" s="58">
        <v>350000</v>
      </c>
      <c r="G89" s="58"/>
      <c r="H89" s="28">
        <f t="shared" si="12"/>
        <v>0</v>
      </c>
      <c r="I89" s="58"/>
      <c r="J89" s="58"/>
      <c r="K89" s="58"/>
      <c r="L89" s="58"/>
      <c r="M89" s="28">
        <f t="shared" si="13"/>
        <v>0</v>
      </c>
      <c r="N89" s="58"/>
      <c r="O89" s="58"/>
      <c r="P89" s="58"/>
      <c r="Q89" s="58"/>
      <c r="R89" s="58"/>
      <c r="S89" s="58"/>
      <c r="T89" s="73"/>
      <c r="U89" s="83"/>
    </row>
    <row r="90" spans="1:21" ht="24" customHeight="1">
      <c r="A90" s="25" t="s">
        <v>301</v>
      </c>
      <c r="B90" s="26" t="s">
        <v>108</v>
      </c>
      <c r="C90" s="27" t="s">
        <v>109</v>
      </c>
      <c r="D90" s="28">
        <f t="shared" si="10"/>
        <v>0</v>
      </c>
      <c r="E90" s="28">
        <f t="shared" si="11"/>
        <v>0</v>
      </c>
      <c r="F90" s="58"/>
      <c r="G90" s="58"/>
      <c r="H90" s="28">
        <f t="shared" si="12"/>
        <v>0</v>
      </c>
      <c r="I90" s="58"/>
      <c r="J90" s="58"/>
      <c r="K90" s="58"/>
      <c r="L90" s="58"/>
      <c r="M90" s="28">
        <f t="shared" si="13"/>
        <v>0</v>
      </c>
      <c r="N90" s="58"/>
      <c r="O90" s="58"/>
      <c r="P90" s="58"/>
      <c r="Q90" s="58"/>
      <c r="R90" s="58"/>
      <c r="S90" s="58"/>
      <c r="T90" s="73"/>
      <c r="U90" s="83"/>
    </row>
    <row r="91" spans="1:21" ht="45" customHeight="1">
      <c r="A91" s="25" t="s">
        <v>302</v>
      </c>
      <c r="B91" s="26" t="s">
        <v>108</v>
      </c>
      <c r="C91" s="27" t="s">
        <v>109</v>
      </c>
      <c r="D91" s="28">
        <f t="shared" si="10"/>
        <v>0</v>
      </c>
      <c r="E91" s="28">
        <f t="shared" si="11"/>
        <v>0</v>
      </c>
      <c r="F91" s="58">
        <v>0</v>
      </c>
      <c r="G91" s="58"/>
      <c r="H91" s="28">
        <f t="shared" si="12"/>
        <v>0</v>
      </c>
      <c r="I91" s="58"/>
      <c r="J91" s="58"/>
      <c r="K91" s="58"/>
      <c r="L91" s="58"/>
      <c r="M91" s="28">
        <f t="shared" si="13"/>
        <v>0</v>
      </c>
      <c r="N91" s="58"/>
      <c r="O91" s="58"/>
      <c r="P91" s="58"/>
      <c r="Q91" s="58"/>
      <c r="R91" s="58"/>
      <c r="S91" s="58"/>
      <c r="T91" s="73"/>
      <c r="U91" s="83"/>
    </row>
    <row r="92" spans="1:21" ht="41.25" customHeight="1">
      <c r="A92" s="25" t="s">
        <v>303</v>
      </c>
      <c r="B92" s="26" t="s">
        <v>108</v>
      </c>
      <c r="C92" s="27" t="s">
        <v>109</v>
      </c>
      <c r="D92" s="28">
        <f t="shared" si="10"/>
        <v>2356137.5700000003</v>
      </c>
      <c r="E92" s="28">
        <f t="shared" si="11"/>
        <v>916366</v>
      </c>
      <c r="F92" s="58">
        <v>766746</v>
      </c>
      <c r="G92" s="58">
        <v>149620</v>
      </c>
      <c r="H92" s="28">
        <f t="shared" si="12"/>
        <v>0</v>
      </c>
      <c r="I92" s="58"/>
      <c r="J92" s="58"/>
      <c r="K92" s="58"/>
      <c r="L92" s="58"/>
      <c r="M92" s="28">
        <f t="shared" si="13"/>
        <v>1439771.57</v>
      </c>
      <c r="N92" s="58"/>
      <c r="O92" s="58">
        <v>1289771.57</v>
      </c>
      <c r="P92" s="58"/>
      <c r="Q92" s="58"/>
      <c r="R92" s="58"/>
      <c r="S92" s="58"/>
      <c r="T92" s="73">
        <v>150000</v>
      </c>
      <c r="U92" s="83"/>
    </row>
    <row r="93" spans="1:21" ht="31.5" customHeight="1">
      <c r="A93" s="25" t="s">
        <v>304</v>
      </c>
      <c r="B93" s="26" t="s">
        <v>108</v>
      </c>
      <c r="C93" s="27" t="s">
        <v>109</v>
      </c>
      <c r="D93" s="28">
        <f t="shared" si="10"/>
        <v>2048171.57</v>
      </c>
      <c r="E93" s="28">
        <f t="shared" si="11"/>
        <v>659800</v>
      </c>
      <c r="F93" s="58">
        <v>659800</v>
      </c>
      <c r="G93" s="58"/>
      <c r="H93" s="28">
        <f t="shared" si="12"/>
        <v>0</v>
      </c>
      <c r="I93" s="58"/>
      <c r="J93" s="58"/>
      <c r="K93" s="58"/>
      <c r="L93" s="58"/>
      <c r="M93" s="28">
        <f t="shared" si="13"/>
        <v>1388371.57</v>
      </c>
      <c r="N93" s="58"/>
      <c r="O93" s="58">
        <v>1238371.57</v>
      </c>
      <c r="P93" s="58"/>
      <c r="Q93" s="58"/>
      <c r="R93" s="58"/>
      <c r="S93" s="58"/>
      <c r="T93" s="73">
        <v>150000</v>
      </c>
      <c r="U93" s="83"/>
    </row>
    <row r="94" spans="1:21" ht="44.25" customHeight="1">
      <c r="A94" s="25" t="s">
        <v>305</v>
      </c>
      <c r="B94" s="26" t="s">
        <v>108</v>
      </c>
      <c r="C94" s="27" t="s">
        <v>109</v>
      </c>
      <c r="D94" s="28">
        <f t="shared" si="10"/>
        <v>0</v>
      </c>
      <c r="E94" s="28">
        <f t="shared" si="11"/>
        <v>0</v>
      </c>
      <c r="F94" s="58"/>
      <c r="G94" s="58"/>
      <c r="H94" s="28">
        <f t="shared" si="12"/>
        <v>0</v>
      </c>
      <c r="I94" s="58"/>
      <c r="J94" s="58"/>
      <c r="K94" s="58"/>
      <c r="L94" s="58"/>
      <c r="M94" s="28">
        <f t="shared" si="13"/>
        <v>0</v>
      </c>
      <c r="N94" s="58"/>
      <c r="O94" s="58"/>
      <c r="P94" s="58"/>
      <c r="Q94" s="58"/>
      <c r="R94" s="58"/>
      <c r="S94" s="58"/>
      <c r="T94" s="73"/>
      <c r="U94" s="83"/>
    </row>
    <row r="95" spans="1:21" ht="43.5" customHeight="1">
      <c r="A95" s="25" t="s">
        <v>175</v>
      </c>
      <c r="B95" s="26" t="s">
        <v>111</v>
      </c>
      <c r="C95" s="27" t="s">
        <v>112</v>
      </c>
      <c r="D95" s="28">
        <f>E95+H95+L95+M95</f>
        <v>0</v>
      </c>
      <c r="E95" s="28">
        <f>F95+G95</f>
        <v>0</v>
      </c>
      <c r="F95" s="29"/>
      <c r="G95" s="29"/>
      <c r="H95" s="28">
        <f>I95+J95+K95</f>
        <v>0</v>
      </c>
      <c r="I95" s="29">
        <f>I96+I97</f>
        <v>0</v>
      </c>
      <c r="J95" s="29">
        <f>J96+J97</f>
        <v>0</v>
      </c>
      <c r="K95" s="29">
        <f>K96+K97</f>
        <v>0</v>
      </c>
      <c r="L95" s="29">
        <f>L96+L97</f>
        <v>0</v>
      </c>
      <c r="M95" s="28">
        <f>N95+O95+Q95++P95+R95+S95+T95</f>
        <v>0</v>
      </c>
      <c r="N95" s="29"/>
      <c r="O95" s="29"/>
      <c r="P95" s="29">
        <f>P96+P97</f>
        <v>0</v>
      </c>
      <c r="Q95" s="29"/>
      <c r="R95" s="29"/>
      <c r="S95" s="29"/>
      <c r="T95" s="30"/>
      <c r="U95" s="83"/>
    </row>
    <row r="96" spans="1:21" ht="61.5" customHeight="1">
      <c r="A96" s="25" t="s">
        <v>176</v>
      </c>
      <c r="B96" s="26" t="s">
        <v>113</v>
      </c>
      <c r="C96" s="27" t="s">
        <v>114</v>
      </c>
      <c r="D96" s="28">
        <f t="shared" si="10"/>
        <v>0</v>
      </c>
      <c r="E96" s="28">
        <f t="shared" si="11"/>
        <v>0</v>
      </c>
      <c r="F96" s="29"/>
      <c r="G96" s="29"/>
      <c r="H96" s="28">
        <f t="shared" si="12"/>
        <v>0</v>
      </c>
      <c r="I96" s="57"/>
      <c r="J96" s="57"/>
      <c r="K96" s="57"/>
      <c r="L96" s="57"/>
      <c r="M96" s="28">
        <f t="shared" si="13"/>
        <v>0</v>
      </c>
      <c r="N96" s="29"/>
      <c r="O96" s="29"/>
      <c r="P96" s="57"/>
      <c r="Q96" s="29"/>
      <c r="R96" s="29"/>
      <c r="S96" s="29"/>
      <c r="T96" s="30"/>
      <c r="U96" s="83"/>
    </row>
    <row r="97" spans="1:21" ht="60" customHeight="1">
      <c r="A97" s="25" t="s">
        <v>177</v>
      </c>
      <c r="B97" s="26" t="s">
        <v>115</v>
      </c>
      <c r="C97" s="27" t="s">
        <v>116</v>
      </c>
      <c r="D97" s="28">
        <f t="shared" si="10"/>
        <v>0</v>
      </c>
      <c r="E97" s="28">
        <f t="shared" si="11"/>
        <v>0</v>
      </c>
      <c r="F97" s="29"/>
      <c r="G97" s="29"/>
      <c r="H97" s="28">
        <f t="shared" si="12"/>
        <v>0</v>
      </c>
      <c r="I97" s="57"/>
      <c r="J97" s="57"/>
      <c r="K97" s="57"/>
      <c r="L97" s="57"/>
      <c r="M97" s="28">
        <f t="shared" si="13"/>
        <v>0</v>
      </c>
      <c r="N97" s="29"/>
      <c r="O97" s="29"/>
      <c r="P97" s="57"/>
      <c r="Q97" s="29"/>
      <c r="R97" s="29"/>
      <c r="S97" s="29"/>
      <c r="T97" s="30"/>
      <c r="U97" s="83"/>
    </row>
    <row r="98" spans="1:21" ht="18.75">
      <c r="A98" s="56" t="s">
        <v>330</v>
      </c>
      <c r="B98" s="26">
        <v>4000</v>
      </c>
      <c r="C98" s="27" t="s">
        <v>29</v>
      </c>
      <c r="D98" s="28">
        <f>E98+H98+M98+L98</f>
        <v>0</v>
      </c>
      <c r="E98" s="29">
        <f>F98+G98</f>
        <v>0</v>
      </c>
      <c r="F98" s="57"/>
      <c r="G98" s="57"/>
      <c r="H98" s="28">
        <f>I98+J98+K98</f>
        <v>0</v>
      </c>
      <c r="I98" s="58"/>
      <c r="J98" s="58"/>
      <c r="K98" s="58"/>
      <c r="L98" s="58"/>
      <c r="M98" s="28">
        <f>N98+O98+P98+Q98+R98+S98+T98</f>
        <v>0</v>
      </c>
      <c r="N98" s="58"/>
      <c r="O98" s="89"/>
      <c r="P98" s="89"/>
      <c r="Q98" s="89"/>
      <c r="R98" s="89"/>
      <c r="S98" s="89"/>
      <c r="T98" s="90"/>
      <c r="U98" s="83"/>
    </row>
    <row r="99" spans="1:21" ht="56.25">
      <c r="A99" s="25" t="s">
        <v>256</v>
      </c>
      <c r="B99" s="26">
        <v>4010</v>
      </c>
      <c r="C99" s="27">
        <v>610</v>
      </c>
      <c r="D99" s="28">
        <f>E99+H99+M99+L99</f>
        <v>0</v>
      </c>
      <c r="E99" s="29">
        <f>F99+G99</f>
        <v>0</v>
      </c>
      <c r="F99" s="57"/>
      <c r="G99" s="57"/>
      <c r="H99" s="28">
        <f>I99+J99+K99</f>
        <v>0</v>
      </c>
      <c r="I99" s="58"/>
      <c r="J99" s="58"/>
      <c r="K99" s="58"/>
      <c r="L99" s="58"/>
      <c r="M99" s="28">
        <f>N99+O99+P99+Q99+R99+S99+T99</f>
        <v>0</v>
      </c>
      <c r="N99" s="58"/>
      <c r="O99" s="29"/>
      <c r="P99" s="29"/>
      <c r="Q99" s="29"/>
      <c r="R99" s="29"/>
      <c r="S99" s="29"/>
      <c r="T99" s="30"/>
      <c r="U99" s="83"/>
    </row>
    <row r="100" spans="1:21" ht="18.75">
      <c r="A100" s="25" t="s">
        <v>306</v>
      </c>
      <c r="B100" s="61" t="s">
        <v>28</v>
      </c>
      <c r="C100" s="27" t="s">
        <v>29</v>
      </c>
      <c r="D100" s="28">
        <f>E100+H100+M100+L100</f>
        <v>0</v>
      </c>
      <c r="E100" s="29">
        <f>F100+G100</f>
        <v>0</v>
      </c>
      <c r="F100" s="31">
        <f>F31-F47</f>
        <v>0</v>
      </c>
      <c r="G100" s="31">
        <f>G31-G47</f>
        <v>0</v>
      </c>
      <c r="H100" s="28">
        <f>I100+J100+K100</f>
        <v>0</v>
      </c>
      <c r="I100" s="31">
        <f>I31-I47</f>
        <v>0</v>
      </c>
      <c r="J100" s="31">
        <f t="shared" ref="J100:T100" si="20">J31-J47</f>
        <v>0</v>
      </c>
      <c r="K100" s="31">
        <f t="shared" si="20"/>
        <v>0</v>
      </c>
      <c r="L100" s="31">
        <f t="shared" si="20"/>
        <v>0</v>
      </c>
      <c r="M100" s="28">
        <f>N100+O100+P100+Q100+R100+S100+T100</f>
        <v>0</v>
      </c>
      <c r="N100" s="31">
        <f t="shared" si="20"/>
        <v>0</v>
      </c>
      <c r="O100" s="31">
        <f>O31-O47</f>
        <v>0</v>
      </c>
      <c r="P100" s="31">
        <f>P31-P47</f>
        <v>0</v>
      </c>
      <c r="Q100" s="31">
        <f t="shared" si="20"/>
        <v>0</v>
      </c>
      <c r="R100" s="31">
        <f t="shared" si="20"/>
        <v>0</v>
      </c>
      <c r="S100" s="31">
        <f t="shared" si="20"/>
        <v>0</v>
      </c>
      <c r="T100" s="31">
        <f t="shared" si="20"/>
        <v>0</v>
      </c>
      <c r="U100" s="79"/>
    </row>
    <row r="101" spans="1:21" ht="57" thickBot="1">
      <c r="A101" s="32" t="s">
        <v>287</v>
      </c>
      <c r="B101" s="62" t="s">
        <v>29</v>
      </c>
      <c r="C101" s="33" t="s">
        <v>29</v>
      </c>
      <c r="D101" s="34">
        <f>E101+H101+M101+L101</f>
        <v>0</v>
      </c>
      <c r="E101" s="35">
        <f>F101+G101</f>
        <v>0</v>
      </c>
      <c r="F101" s="59"/>
      <c r="G101" s="59"/>
      <c r="H101" s="28">
        <f>I101+J101+K101</f>
        <v>0</v>
      </c>
      <c r="I101" s="59"/>
      <c r="J101" s="59"/>
      <c r="K101" s="59"/>
      <c r="L101" s="59"/>
      <c r="M101" s="28">
        <f>N101+O101+P101+Q101+R101+S101+T101</f>
        <v>0</v>
      </c>
      <c r="N101" s="59"/>
      <c r="O101" s="59"/>
      <c r="P101" s="59"/>
      <c r="Q101" s="59"/>
      <c r="R101" s="59"/>
      <c r="S101" s="59"/>
      <c r="T101" s="60"/>
    </row>
    <row r="102" spans="1:21" ht="18.75">
      <c r="A102" s="36"/>
      <c r="B102" s="37"/>
      <c r="C102" s="38"/>
      <c r="D102" s="39"/>
      <c r="E102" s="40"/>
      <c r="F102" s="41"/>
      <c r="G102" s="41"/>
      <c r="H102" s="39"/>
      <c r="I102" s="41"/>
      <c r="J102" s="41"/>
      <c r="K102" s="41"/>
      <c r="L102" s="41"/>
      <c r="M102" s="39"/>
      <c r="N102" s="41"/>
      <c r="O102" s="41"/>
      <c r="P102" s="41"/>
      <c r="Q102" s="41"/>
      <c r="R102" s="41"/>
      <c r="S102" s="41"/>
      <c r="T102" s="41"/>
    </row>
    <row r="103" spans="1:21" ht="21">
      <c r="B103" s="42"/>
      <c r="E103" s="285" t="s">
        <v>258</v>
      </c>
      <c r="F103" s="285"/>
      <c r="G103" s="285"/>
      <c r="H103" s="286"/>
      <c r="I103" s="286"/>
      <c r="J103" s="286"/>
      <c r="K103" s="286"/>
      <c r="L103" s="286"/>
      <c r="M103" s="286"/>
      <c r="N103" s="286"/>
      <c r="O103" s="286"/>
      <c r="P103" s="286"/>
      <c r="Q103" s="44"/>
      <c r="R103" s="286" t="s">
        <v>339</v>
      </c>
      <c r="S103" s="286"/>
      <c r="T103" s="286"/>
    </row>
    <row r="104" spans="1:21" ht="21">
      <c r="E104" s="46"/>
      <c r="F104" s="46"/>
      <c r="G104" s="46"/>
      <c r="H104" s="287"/>
      <c r="I104" s="287"/>
      <c r="J104" s="287"/>
      <c r="K104" s="287"/>
      <c r="L104" s="287"/>
      <c r="M104" s="287"/>
      <c r="N104" s="287"/>
      <c r="O104" s="287"/>
      <c r="P104" s="287"/>
      <c r="Q104" s="44"/>
      <c r="R104" s="291" t="s">
        <v>15</v>
      </c>
      <c r="S104" s="291"/>
      <c r="T104" s="291"/>
    </row>
    <row r="105" spans="1:21" ht="21">
      <c r="E105" s="285" t="s">
        <v>307</v>
      </c>
      <c r="F105" s="285"/>
      <c r="G105" s="285"/>
      <c r="H105" s="286"/>
      <c r="I105" s="286"/>
      <c r="J105" s="286"/>
      <c r="K105" s="286"/>
      <c r="L105" s="286"/>
      <c r="M105" s="286"/>
      <c r="N105" s="286"/>
      <c r="O105" s="286"/>
      <c r="P105" s="286"/>
      <c r="Q105" s="47"/>
      <c r="R105" s="286" t="s">
        <v>340</v>
      </c>
      <c r="S105" s="286"/>
      <c r="T105" s="286"/>
    </row>
    <row r="106" spans="1:21">
      <c r="H106" s="287"/>
      <c r="I106" s="287"/>
      <c r="J106" s="287"/>
      <c r="K106" s="287"/>
      <c r="L106" s="287"/>
      <c r="M106" s="287"/>
      <c r="N106" s="287"/>
      <c r="O106" s="287"/>
      <c r="P106" s="287"/>
      <c r="Q106" s="47"/>
      <c r="R106" s="287" t="s">
        <v>15</v>
      </c>
      <c r="S106" s="287"/>
      <c r="T106" s="287"/>
    </row>
    <row r="108" spans="1:21">
      <c r="D108" s="287"/>
      <c r="E108" s="287"/>
      <c r="F108" s="287"/>
      <c r="G108" s="287"/>
      <c r="H108" s="287"/>
      <c r="I108" s="287"/>
      <c r="J108" s="287"/>
      <c r="K108" s="287"/>
      <c r="L108" s="287"/>
      <c r="M108" s="287"/>
      <c r="N108" s="287"/>
      <c r="O108" s="287"/>
      <c r="P108" s="287"/>
    </row>
    <row r="109" spans="1:21">
      <c r="D109" s="287"/>
      <c r="E109" s="287"/>
      <c r="F109" s="287"/>
      <c r="G109" s="287"/>
      <c r="H109" s="287"/>
      <c r="I109" s="287"/>
      <c r="J109" s="287"/>
      <c r="K109" s="287"/>
      <c r="L109" s="287"/>
      <c r="M109" s="287"/>
      <c r="N109" s="287"/>
      <c r="O109" s="287"/>
      <c r="P109" s="287"/>
    </row>
    <row r="110" spans="1:21">
      <c r="D110" s="48"/>
      <c r="E110" s="48"/>
      <c r="F110" s="48"/>
      <c r="G110" s="48"/>
      <c r="H110" s="48"/>
      <c r="I110" s="48"/>
      <c r="J110" s="48"/>
      <c r="K110" s="48"/>
      <c r="L110" s="48"/>
      <c r="M110" s="48"/>
      <c r="N110" s="48"/>
      <c r="O110" s="48"/>
      <c r="P110" s="48"/>
    </row>
    <row r="114" spans="1:21" ht="15">
      <c r="D114" s="49"/>
      <c r="E114" s="49"/>
      <c r="F114" s="49"/>
      <c r="G114" s="49"/>
      <c r="H114" s="49"/>
      <c r="I114" s="49"/>
      <c r="J114" s="49"/>
      <c r="K114" s="49"/>
      <c r="L114" s="49"/>
      <c r="M114" s="49"/>
      <c r="N114" s="49"/>
      <c r="O114" s="49"/>
      <c r="P114" s="49"/>
      <c r="Q114" s="49"/>
      <c r="R114" s="49"/>
      <c r="S114" s="49"/>
      <c r="T114" s="49"/>
    </row>
    <row r="115" spans="1:21" ht="15">
      <c r="C115" s="50"/>
      <c r="D115" s="51"/>
      <c r="E115" s="51"/>
      <c r="F115" s="51"/>
      <c r="G115" s="51"/>
      <c r="H115" s="51"/>
      <c r="I115" s="51"/>
      <c r="J115" s="51"/>
      <c r="K115" s="51"/>
      <c r="L115" s="51"/>
      <c r="M115" s="51"/>
      <c r="N115" s="51"/>
      <c r="O115" s="51"/>
      <c r="P115" s="51"/>
      <c r="Q115" s="51"/>
      <c r="R115" s="51"/>
      <c r="S115" s="51"/>
      <c r="T115" s="51"/>
      <c r="U115" s="79"/>
    </row>
    <row r="116" spans="1:21" ht="15">
      <c r="A116" s="50" t="s">
        <v>308</v>
      </c>
      <c r="B116" s="52"/>
      <c r="C116" s="52"/>
      <c r="D116" s="91">
        <f>D31-D47</f>
        <v>0</v>
      </c>
      <c r="E116" s="91">
        <f t="shared" ref="E116:T116" si="21">E31-E47</f>
        <v>0</v>
      </c>
      <c r="F116" s="91">
        <f t="shared" si="21"/>
        <v>0</v>
      </c>
      <c r="G116" s="91">
        <f t="shared" si="21"/>
        <v>0</v>
      </c>
      <c r="H116" s="91">
        <f t="shared" si="21"/>
        <v>0</v>
      </c>
      <c r="I116" s="91">
        <f t="shared" si="21"/>
        <v>0</v>
      </c>
      <c r="J116" s="91">
        <f t="shared" si="21"/>
        <v>0</v>
      </c>
      <c r="K116" s="91">
        <f t="shared" si="21"/>
        <v>0</v>
      </c>
      <c r="L116" s="91">
        <f t="shared" si="21"/>
        <v>0</v>
      </c>
      <c r="M116" s="91">
        <f t="shared" si="21"/>
        <v>0</v>
      </c>
      <c r="N116" s="91">
        <f t="shared" si="21"/>
        <v>0</v>
      </c>
      <c r="O116" s="91">
        <f t="shared" si="21"/>
        <v>0</v>
      </c>
      <c r="P116" s="91">
        <f t="shared" si="21"/>
        <v>0</v>
      </c>
      <c r="Q116" s="91">
        <f t="shared" si="21"/>
        <v>0</v>
      </c>
      <c r="R116" s="91">
        <f t="shared" si="21"/>
        <v>0</v>
      </c>
      <c r="S116" s="91">
        <f t="shared" si="21"/>
        <v>0</v>
      </c>
      <c r="T116" s="91">
        <f t="shared" si="21"/>
        <v>0</v>
      </c>
    </row>
    <row r="117" spans="1:21" ht="15">
      <c r="B117" s="50"/>
    </row>
    <row r="118" spans="1:21" ht="21" customHeight="1">
      <c r="A118" s="92" t="s">
        <v>326</v>
      </c>
    </row>
  </sheetData>
  <sheetProtection password="D942" sheet="1" objects="1" scenarios="1"/>
  <mergeCells count="57">
    <mergeCell ref="D109:G109"/>
    <mergeCell ref="H109:P109"/>
    <mergeCell ref="R104:T104"/>
    <mergeCell ref="H106:P106"/>
    <mergeCell ref="R106:T106"/>
    <mergeCell ref="D108:G108"/>
    <mergeCell ref="H108:P108"/>
    <mergeCell ref="E105:G105"/>
    <mergeCell ref="H105:P105"/>
    <mergeCell ref="R105:T105"/>
    <mergeCell ref="E103:G103"/>
    <mergeCell ref="H103:P103"/>
    <mergeCell ref="R103:T103"/>
    <mergeCell ref="H104:P104"/>
    <mergeCell ref="D40:R40"/>
    <mergeCell ref="I43:K43"/>
    <mergeCell ref="L43:L45"/>
    <mergeCell ref="M43:T43"/>
    <mergeCell ref="I44:I45"/>
    <mergeCell ref="J44:J45"/>
    <mergeCell ref="K44:K45"/>
    <mergeCell ref="M44:M45"/>
    <mergeCell ref="N44:T44"/>
    <mergeCell ref="A41:A45"/>
    <mergeCell ref="B41:B45"/>
    <mergeCell ref="C41:C45"/>
    <mergeCell ref="D41:D45"/>
    <mergeCell ref="E41:T41"/>
    <mergeCell ref="E42:T42"/>
    <mergeCell ref="E43:E45"/>
    <mergeCell ref="F43:G44"/>
    <mergeCell ref="H43:H45"/>
    <mergeCell ref="D39:R39"/>
    <mergeCell ref="F6:G7"/>
    <mergeCell ref="H6:H8"/>
    <mergeCell ref="I6:K6"/>
    <mergeCell ref="L6:L8"/>
    <mergeCell ref="M6:T6"/>
    <mergeCell ref="I7:I8"/>
    <mergeCell ref="J7:J8"/>
    <mergeCell ref="K7:K8"/>
    <mergeCell ref="M7:M8"/>
    <mergeCell ref="N7:T7"/>
    <mergeCell ref="D32:R32"/>
    <mergeCell ref="D33:R33"/>
    <mergeCell ref="D37:R37"/>
    <mergeCell ref="D38:G38"/>
    <mergeCell ref="S1:T1"/>
    <mergeCell ref="A2:T2"/>
    <mergeCell ref="A3:T3"/>
    <mergeCell ref="A4:A8"/>
    <mergeCell ref="B4:B8"/>
    <mergeCell ref="C4:C8"/>
    <mergeCell ref="D4:D8"/>
    <mergeCell ref="E4:T4"/>
    <mergeCell ref="E5:T5"/>
    <mergeCell ref="E6:E8"/>
  </mergeCells>
  <pageMargins left="0.31" right="0.15748031496062992" top="0.19685039370078741" bottom="0.15748031496062992" header="0.15748031496062992" footer="0.15748031496062992"/>
  <pageSetup paperSize="9" scale="43" orientation="landscape"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стр.1_4 Бюджетные учрежд.КпО</vt:lpstr>
      <vt:lpstr>стр.5_6</vt:lpstr>
      <vt:lpstr>Детализированные показатели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2021-01-18T10:00:20Z</cp:lastPrinted>
  <dcterms:created xsi:type="dcterms:W3CDTF">2011-01-11T10:25:48Z</dcterms:created>
  <dcterms:modified xsi:type="dcterms:W3CDTF">2021-02-24T14:45:52Z</dcterms:modified>
</cp:coreProperties>
</file>